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always" codeName="ThisWorkbook"/>
  <mc:AlternateContent xmlns:mc="http://schemas.openxmlformats.org/markup-compatibility/2006">
    <mc:Choice Requires="x15">
      <x15ac:absPath xmlns:x15ac="http://schemas.microsoft.com/office/spreadsheetml/2010/11/ac" url="C:\Users\gmarquis\Desktop\Nouveaux formulaires appel de projets\"/>
    </mc:Choice>
  </mc:AlternateContent>
  <xr:revisionPtr revIDLastSave="0" documentId="13_ncr:1_{FC333F33-7893-4381-A54B-D3A3940F9D41}" xr6:coauthVersionLast="47" xr6:coauthVersionMax="47" xr10:uidLastSave="{00000000-0000-0000-0000-000000000000}"/>
  <workbookProtection workbookAlgorithmName="SHA-512" workbookHashValue="6/GbkNezGC6S0QNjKYjz4SSY9TDb6uL1chCQCnw4O/MJam2rkqUCDLv6v9eHvqrYzXGbyRkAqKVF7w55/iscgg==" workbookSaltValue="t1Lad2TzpEFUKGE7msNEEw==" workbookSpinCount="100000" lockStructure="1"/>
  <bookViews>
    <workbookView xWindow="-108" yWindow="-108" windowWidth="23256" windowHeight="12456" xr2:uid="{00000000-000D-0000-FFFF-FFFF00000000}"/>
  </bookViews>
  <sheets>
    <sheet name="Instructions et définitions" sheetId="10" r:id="rId1"/>
    <sheet name="Suivi budgétaire" sheetId="2" r:id="rId2"/>
    <sheet name="Dépenses" sheetId="11" r:id="rId3"/>
  </sheets>
  <definedNames>
    <definedName name="_xlnm._FilterDatabase" localSheetId="2" hidden="1">Dépenses!$C$3:$O$35</definedName>
    <definedName name="_xlnm.Print_Titles" localSheetId="1">'Suivi budgétaire'!$5:$5</definedName>
    <definedName name="Volet_1___La_maîtrise_d_une_terminologie_française">#REF!</definedName>
    <definedName name="_xlnm.Print_Area" localSheetId="0">'Instructions et définitions'!#REF!</definedName>
    <definedName name="_xlnm.Print_Area" localSheetId="1">'Suivi budgétaire'!#REF!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1" l="1"/>
  <c r="D12" i="2" l="1"/>
  <c r="C12" i="2"/>
  <c r="E46" i="2"/>
  <c r="D19" i="2"/>
  <c r="D17" i="2"/>
  <c r="D16" i="2"/>
  <c r="D15" i="2"/>
  <c r="D14" i="2"/>
  <c r="D13" i="2"/>
  <c r="C19" i="2"/>
  <c r="C17" i="2"/>
  <c r="C16" i="2"/>
  <c r="C15" i="2"/>
  <c r="C14" i="2"/>
  <c r="C13" i="2"/>
  <c r="K37" i="11"/>
  <c r="J37" i="11"/>
  <c r="C37" i="11"/>
  <c r="K33" i="11"/>
  <c r="J33" i="11"/>
  <c r="C33" i="11"/>
  <c r="K29" i="11"/>
  <c r="J29" i="11"/>
  <c r="C29" i="11"/>
  <c r="K24" i="11"/>
  <c r="J24" i="11"/>
  <c r="C24" i="11"/>
  <c r="K19" i="11"/>
  <c r="J19" i="11"/>
  <c r="C19" i="11"/>
  <c r="K15" i="11"/>
  <c r="J15" i="11"/>
  <c r="C15" i="11"/>
  <c r="O10" i="11"/>
  <c r="O38" i="11" s="1"/>
  <c r="K10" i="11"/>
  <c r="J10" i="11"/>
  <c r="E10" i="11"/>
  <c r="E38" i="11" s="1"/>
  <c r="D8" i="2"/>
  <c r="C24" i="2"/>
  <c r="C38" i="11" l="1"/>
  <c r="K38" i="11"/>
  <c r="J38" i="11"/>
  <c r="D44" i="2" l="1"/>
  <c r="D18" i="2"/>
  <c r="C18" i="2"/>
  <c r="C20" i="2" s="1"/>
  <c r="E45" i="2"/>
  <c r="D45" i="2" s="1"/>
  <c r="E35" i="2" l="1"/>
  <c r="C46" i="2"/>
  <c r="D42" i="2"/>
  <c r="D39" i="2"/>
  <c r="D40" i="2"/>
  <c r="D41" i="2"/>
  <c r="D37" i="2"/>
  <c r="D38" i="2"/>
  <c r="D43" i="2"/>
  <c r="D36" i="2"/>
  <c r="E18" i="2"/>
  <c r="E15" i="2"/>
  <c r="C21" i="2"/>
  <c r="E17" i="2"/>
  <c r="E19" i="2"/>
  <c r="E14" i="2"/>
  <c r="E13" i="2"/>
  <c r="E12" i="2"/>
  <c r="E16" i="2"/>
  <c r="D20" i="2"/>
  <c r="D21" i="2" s="1"/>
  <c r="D46" i="2" l="1"/>
  <c r="C45" i="2" s="1"/>
  <c r="E20" i="2"/>
  <c r="C25" i="2" l="1"/>
  <c r="D26" i="2" l="1"/>
  <c r="C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Marquis-Pelletier Gabriel</author>
  </authors>
  <commentList>
    <comment ref="G3" authorId="0" shapeId="0" xr:uid="{26976329-DE90-47BD-B5EB-327855F83894}">
      <text>
        <r>
          <rPr>
            <b/>
            <sz val="9"/>
            <color indexed="81"/>
            <rFont val="Tahoma"/>
            <family val="2"/>
          </rPr>
          <t>Entreprise, organisation ou particulier qui produit la facture.</t>
        </r>
        <r>
          <rPr>
            <sz val="9"/>
            <color indexed="81"/>
            <rFont val="Tahoma"/>
            <family val="2"/>
          </rPr>
          <t xml:space="preserve">
</t>
        </r>
      </text>
    </comment>
    <comment ref="H3" authorId="0" shapeId="0" xr:uid="{F83E7A29-544C-4741-B5A1-4C38E8E6A904}">
      <text>
        <r>
          <rPr>
            <b/>
            <sz val="9"/>
            <color indexed="81"/>
            <rFont val="Tahoma"/>
            <family val="2"/>
          </rPr>
          <t>Les dépenses sont admissibles à partir de la date d’approbation du projet et jusqu’à sa date de fin. Si une dépense n’a pas été faite durant cette période, mais que le service a été rendu durant celle-ci, veuillez le préciser dans les notes.</t>
        </r>
      </text>
    </comment>
    <comment ref="I3" authorId="0" shapeId="0" xr:uid="{9B68F232-4F13-420D-BACF-44BBFF1850DF}">
      <text>
        <r>
          <rPr>
            <b/>
            <sz val="9"/>
            <color indexed="81"/>
            <rFont val="Tahoma"/>
            <family val="2"/>
          </rPr>
          <t>Les achats doivent être facturés à l’adresse municipale de l’organisation qui réalise le projet. Si ce n’est pas le cas, veuillez en expliquer la raison dans les notes. Le texte de la facture ainsi que le détail des achats doivent être en français. S’il est impossible d’obtenir une facture en français parce qu’elle a été produite hors Québec, une traduction doit être fournie.</t>
        </r>
        <r>
          <rPr>
            <sz val="9"/>
            <color indexed="81"/>
            <rFont val="Tahoma"/>
            <family val="2"/>
          </rPr>
          <t xml:space="preserve">
</t>
        </r>
      </text>
    </comment>
    <comment ref="A9" authorId="0" shapeId="0" xr:uid="{87F12842-2449-4994-AE0B-6C28E764419C}">
      <text>
        <r>
          <rPr>
            <b/>
            <sz val="9"/>
            <color indexed="81"/>
            <rFont val="Tahoma"/>
            <family val="2"/>
          </rPr>
          <t>Pour insérer des lignes supplémentaires, cliquer à gauche du + avec le bouton de droite, puis «Insérer».</t>
        </r>
        <r>
          <rPr>
            <sz val="9"/>
            <color indexed="81"/>
            <rFont val="Tahoma"/>
            <family val="2"/>
          </rPr>
          <t xml:space="preserve">
</t>
        </r>
      </text>
    </comment>
  </commentList>
</comments>
</file>

<file path=xl/sharedStrings.xml><?xml version="1.0" encoding="utf-8"?>
<sst xmlns="http://schemas.openxmlformats.org/spreadsheetml/2006/main" count="135" uniqueCount="108">
  <si>
    <t>Instructions</t>
  </si>
  <si>
    <t>Au dépôt du projet</t>
  </si>
  <si>
    <r>
      <t xml:space="preserve">Cases bleu pâle
</t>
    </r>
    <r>
      <rPr>
        <sz val="12"/>
        <color theme="1"/>
        <rFont val="Arial"/>
        <family val="2"/>
      </rPr>
      <t/>
    </r>
  </si>
  <si>
    <r>
      <rPr>
        <b/>
        <sz val="12"/>
        <color theme="1"/>
        <rFont val="Arial"/>
        <family val="2"/>
      </rPr>
      <t>Étape 1 :</t>
    </r>
    <r>
      <rPr>
        <sz val="12"/>
        <color theme="1"/>
        <rFont val="Arial"/>
        <family val="2"/>
      </rPr>
      <t xml:space="preserve"> Fournir les informations relatives à l’organisation </t>
    </r>
    <r>
      <rPr>
        <b/>
        <sz val="12"/>
        <color theme="1"/>
        <rFont val="Arial"/>
        <family val="2"/>
      </rPr>
      <t>et</t>
    </r>
    <r>
      <rPr>
        <sz val="12"/>
        <color theme="1"/>
        <rFont val="Arial"/>
        <family val="2"/>
      </rPr>
      <t xml:space="preserve"> au projet.</t>
    </r>
  </si>
  <si>
    <t>Cliquer ici</t>
  </si>
  <si>
    <r>
      <rPr>
        <b/>
        <sz val="12"/>
        <color theme="1"/>
        <rFont val="Arial"/>
        <family val="2"/>
      </rPr>
      <t xml:space="preserve">Étape 2 : </t>
    </r>
    <r>
      <rPr>
        <sz val="12"/>
        <color theme="1"/>
        <rFont val="Arial"/>
        <family val="2"/>
      </rPr>
      <t xml:space="preserve">Inscrire les dépenses prévues pour la réalisation du projet, </t>
    </r>
    <r>
      <rPr>
        <b/>
        <sz val="12"/>
        <color theme="1"/>
        <rFont val="Arial"/>
        <family val="2"/>
      </rPr>
      <t>sauf les frais généraux</t>
    </r>
    <r>
      <rPr>
        <sz val="12"/>
        <color theme="1"/>
        <rFont val="Arial"/>
        <family val="2"/>
      </rPr>
      <t xml:space="preserve">, en s’assurant que les cases sont dûment remplies et que les postes budgétaires respectent les définitions ci-dessous. Pour insérer des lignes supplémentaires, cliquer à gauche du </t>
    </r>
    <r>
      <rPr>
        <b/>
        <sz val="12"/>
        <color rgb="FFFF3300"/>
        <rFont val="Arial"/>
        <family val="2"/>
      </rPr>
      <t>+</t>
    </r>
    <r>
      <rPr>
        <sz val="12"/>
        <color theme="1"/>
        <rFont val="Arial"/>
        <family val="2"/>
      </rPr>
      <t xml:space="preserve"> avec le bouton droit de la souris, puis cliquer sur </t>
    </r>
    <r>
      <rPr>
        <b/>
        <sz val="12"/>
        <color theme="1"/>
        <rFont val="Arial"/>
        <family val="2"/>
      </rPr>
      <t>Insérer</t>
    </r>
    <r>
      <rPr>
        <sz val="12"/>
        <color theme="1"/>
        <rFont val="Arial"/>
        <family val="2"/>
      </rPr>
      <t xml:space="preserve"> et sur </t>
    </r>
    <r>
      <rPr>
        <b/>
        <sz val="12"/>
        <color theme="1"/>
        <rFont val="Arial"/>
        <family val="2"/>
      </rPr>
      <t>Ligne entière</t>
    </r>
    <r>
      <rPr>
        <sz val="12"/>
        <color theme="1"/>
        <rFont val="Arial"/>
        <family val="2"/>
      </rPr>
      <t>.</t>
    </r>
  </si>
  <si>
    <r>
      <rPr>
        <b/>
        <sz val="12"/>
        <color theme="1"/>
        <rFont val="Arial"/>
        <family val="2"/>
      </rPr>
      <t>Étape 3 :</t>
    </r>
    <r>
      <rPr>
        <sz val="12"/>
        <color theme="1"/>
        <rFont val="Arial"/>
        <family val="2"/>
      </rPr>
      <t xml:space="preserve"> Remplir la section sur l’aide financière demandée pour le projet et inscrire les autres contributions, s’il y a lieu. Lorsque ces sections sont remplies et qu’il n’y a pas de message d’erreur, inscrire, s’il y a lieu, les frais généraux prévus pour chaque année.</t>
    </r>
  </si>
  <si>
    <r>
      <rPr>
        <b/>
        <sz val="12"/>
        <color theme="1"/>
        <rFont val="Arial"/>
        <family val="2"/>
      </rPr>
      <t>Étape 4 :</t>
    </r>
    <r>
      <rPr>
        <sz val="12"/>
        <color theme="1"/>
        <rFont val="Arial"/>
        <family val="2"/>
      </rPr>
      <t xml:space="preserve"> Inscrire les moyens d’action prévus pour la réalisation du projet, estimer le montant des dépenses associées à chacun d’entre eux et s'assurer que des frais sont prévus pour</t>
    </r>
    <r>
      <rPr>
        <b/>
        <sz val="12"/>
        <color theme="1"/>
        <rFont val="Arial"/>
        <family val="2"/>
      </rPr>
      <t xml:space="preserve"> l'évaluation des retombées</t>
    </r>
    <r>
      <rPr>
        <sz val="12"/>
        <color theme="1"/>
        <rFont val="Arial"/>
        <family val="2"/>
      </rPr>
      <t>. En cas de réalisation partielle ou nulle d’un moyen d’action, l’aide financière consacrée à ce dernier pourrait être retranchée de la subvention.</t>
    </r>
  </si>
  <si>
    <t>À la remise du rapport d’avancement et/ou du rapport de réalisation</t>
  </si>
  <si>
    <r>
      <t xml:space="preserve">Cases beige pâle
</t>
    </r>
    <r>
      <rPr>
        <sz val="12"/>
        <color theme="1"/>
        <rFont val="Arial"/>
        <family val="2"/>
      </rPr>
      <t/>
    </r>
  </si>
  <si>
    <r>
      <rPr>
        <b/>
        <sz val="12"/>
        <color theme="1"/>
        <rFont val="Arial"/>
        <family val="2"/>
      </rPr>
      <t>Étape 1 :</t>
    </r>
    <r>
      <rPr>
        <sz val="12"/>
        <color theme="1"/>
        <rFont val="Arial"/>
        <family val="2"/>
      </rPr>
      <t xml:space="preserve"> Inscrire les dépenses réelles liées à la réalisation du projet,</t>
    </r>
    <r>
      <rPr>
        <b/>
        <sz val="12"/>
        <color theme="1"/>
        <rFont val="Arial"/>
        <family val="2"/>
      </rPr>
      <t xml:space="preserve"> y compris les frais généraux</t>
    </r>
    <r>
      <rPr>
        <sz val="12"/>
        <color theme="1"/>
        <rFont val="Arial"/>
        <family val="2"/>
      </rPr>
      <t>, en s’assurant que les cases sont dûment remplies et que les postes budgétaires respectent les définitions ci-dessous. Certaines précisions se trouvent en commentaire (déplacer le curseur sur les cases avec un triangle rouge dans le coin supérieur droit). Il est possible de regrouper plusieurs factures du même fournisseur sur une seule ligne. Si la réponse à la colonne</t>
    </r>
    <r>
      <rPr>
        <b/>
        <sz val="12"/>
        <color theme="1"/>
        <rFont val="Arial"/>
        <family val="2"/>
      </rPr>
      <t xml:space="preserve"> I</t>
    </r>
    <r>
      <rPr>
        <sz val="12"/>
        <color theme="1"/>
        <rFont val="Arial"/>
        <family val="2"/>
      </rPr>
      <t xml:space="preserve"> est </t>
    </r>
    <r>
      <rPr>
        <b/>
        <sz val="12"/>
        <color theme="1"/>
        <rFont val="Arial"/>
        <family val="2"/>
      </rPr>
      <t>Non</t>
    </r>
    <r>
      <rPr>
        <sz val="12"/>
        <color theme="1"/>
        <rFont val="Arial"/>
        <family val="2"/>
      </rPr>
      <t xml:space="preserve"> pour une dépense, celle-ci sera non admissible. S’assurer que les factures sont en </t>
    </r>
    <r>
      <rPr>
        <b/>
        <sz val="12"/>
        <color theme="1"/>
        <rFont val="Arial"/>
        <family val="2"/>
      </rPr>
      <t>format PDF</t>
    </r>
    <r>
      <rPr>
        <sz val="12"/>
        <color theme="1"/>
        <rFont val="Arial"/>
        <family val="2"/>
      </rPr>
      <t xml:space="preserve"> et que les noms dans la colonne </t>
    </r>
    <r>
      <rPr>
        <b/>
        <sz val="12"/>
        <color theme="1"/>
        <rFont val="Arial"/>
        <family val="2"/>
      </rPr>
      <t>M</t>
    </r>
    <r>
      <rPr>
        <sz val="12"/>
        <color theme="1"/>
        <rFont val="Arial"/>
        <family val="2"/>
      </rPr>
      <t xml:space="preserve"> du tableau sont les mêmes que ceux des fichiers envoyés. Pour insérer des lignes supplémentaires, cliquer à gauche du </t>
    </r>
    <r>
      <rPr>
        <b/>
        <sz val="12"/>
        <color rgb="FFFF3300"/>
        <rFont val="Arial"/>
        <family val="2"/>
      </rPr>
      <t>+</t>
    </r>
    <r>
      <rPr>
        <sz val="12"/>
        <color theme="1"/>
        <rFont val="Arial"/>
        <family val="2"/>
      </rPr>
      <t xml:space="preserve"> avec le bouton droit de la souris, puis cliquer sur </t>
    </r>
    <r>
      <rPr>
        <b/>
        <sz val="12"/>
        <color theme="1"/>
        <rFont val="Arial"/>
        <family val="2"/>
      </rPr>
      <t>Insérer</t>
    </r>
    <r>
      <rPr>
        <sz val="12"/>
        <color theme="1"/>
        <rFont val="Arial"/>
        <family val="2"/>
      </rPr>
      <t xml:space="preserve"> et sur</t>
    </r>
    <r>
      <rPr>
        <b/>
        <sz val="12"/>
        <color theme="1"/>
        <rFont val="Arial"/>
        <family val="2"/>
      </rPr>
      <t xml:space="preserve"> Ligne entière</t>
    </r>
    <r>
      <rPr>
        <sz val="12"/>
        <color theme="1"/>
        <rFont val="Arial"/>
        <family val="2"/>
      </rPr>
      <t>.</t>
    </r>
  </si>
  <si>
    <r>
      <rPr>
        <b/>
        <sz val="12"/>
        <color theme="1"/>
        <rFont val="Arial"/>
        <family val="2"/>
      </rPr>
      <t xml:space="preserve">Étape 2 : </t>
    </r>
    <r>
      <rPr>
        <sz val="12"/>
        <color theme="1"/>
        <rFont val="Arial"/>
        <family val="2"/>
      </rPr>
      <t xml:space="preserve">Vérifier si les informations entrées dans l’onglet </t>
    </r>
    <r>
      <rPr>
        <b/>
        <sz val="12"/>
        <color theme="1"/>
        <rFont val="Arial"/>
        <family val="2"/>
      </rPr>
      <t>Dépenses</t>
    </r>
    <r>
      <rPr>
        <sz val="12"/>
        <color theme="1"/>
        <rFont val="Arial"/>
        <family val="2"/>
      </rPr>
      <t xml:space="preserve"> correspondent à ce qui est déclaré dans le budget de l’onglet </t>
    </r>
    <r>
      <rPr>
        <b/>
        <sz val="12"/>
        <color theme="1"/>
        <rFont val="Arial"/>
        <family val="2"/>
      </rPr>
      <t>Suivi budgétaire</t>
    </r>
    <r>
      <rPr>
        <sz val="12"/>
        <color theme="1"/>
        <rFont val="Arial"/>
        <family val="2"/>
      </rPr>
      <t>.</t>
    </r>
  </si>
  <si>
    <r>
      <rPr>
        <b/>
        <sz val="12"/>
        <color theme="1"/>
        <rFont val="Arial"/>
        <family val="2"/>
      </rPr>
      <t xml:space="preserve">Étape 3 : </t>
    </r>
    <r>
      <rPr>
        <sz val="12"/>
        <color theme="1"/>
        <rFont val="Arial"/>
        <family val="2"/>
      </rPr>
      <t>Regrouper les factures dans des dossiers distincts portant les noms des différents postes budgétaires, et les envoyer à l’Office québécois de la langue française avec le présent fichier.</t>
    </r>
  </si>
  <si>
    <t>Définitions des postes budgétaires</t>
  </si>
  <si>
    <t>Poste budgétaire</t>
  </si>
  <si>
    <t>Définition</t>
  </si>
  <si>
    <t>Exemples</t>
  </si>
  <si>
    <t>Pièces justificatives à fournir*</t>
  </si>
  <si>
    <t>Précisions</t>
  </si>
  <si>
    <t>Frais liés aux ressources humaines</t>
  </si>
  <si>
    <t>Nombre d’heures travaillées, salaires, avantages sociaux et cotisations de l’employeur pour les ressources mobilisées par le projet.</t>
  </si>
  <si>
    <t>Document attestant du nombre d’heures travaillées par chaque employé(e) (incluant le poste et le taux horaire), signé par un(e) responsable.</t>
  </si>
  <si>
    <t>Frais d’honoraires et d’expertise</t>
  </si>
  <si>
    <t>Honoraires versés pour l’obtention d’une expertise-conseil ou d’autres services professionnels, liés au projet.</t>
  </si>
  <si>
    <t xml:space="preserve">Révision, rédaction, graphisme, agence de publicité, contractuel(le) externe, consultant(e). </t>
  </si>
  <si>
    <t>Factures valides incluant les numéros de taxes de vente.</t>
  </si>
  <si>
    <t>Frais d’acquisition de matériel</t>
  </si>
  <si>
    <t>Frais liés à l’achat de matériel utile à la réalisation du projet.</t>
  </si>
  <si>
    <t>Matériel de présentation visuelle, banderoles utilisées lors d’un événement, outils de diffusion, publicité.</t>
  </si>
  <si>
    <t>Frais de location de matériel, d’équipement et d’emplacement</t>
  </si>
  <si>
    <t>Frais liés à tous les types de locations utiles à la réalisation du projet.</t>
  </si>
  <si>
    <t>Location d’une salle, location d’équipement audio ou vidéo pour l’enregistrement de vidéos ou d’événements virtuels.</t>
  </si>
  <si>
    <t>Frais d’évaluation des retombées</t>
  </si>
  <si>
    <r>
      <t>Frais liés à la vérification des indicateurs de</t>
    </r>
    <r>
      <rPr>
        <b/>
        <sz val="12"/>
        <color rgb="FF000000"/>
        <rFont val="Arial"/>
        <family val="2"/>
      </rPr>
      <t xml:space="preserve"> résultats attendus</t>
    </r>
    <r>
      <rPr>
        <sz val="12"/>
        <color rgb="FF000000"/>
        <rFont val="Arial"/>
        <family val="2"/>
      </rPr>
      <t>.</t>
    </r>
  </si>
  <si>
    <t>Sondage d’une firme externe, sondage réalisé à l’interne.</t>
  </si>
  <si>
    <r>
      <t xml:space="preserve">Il est </t>
    </r>
    <r>
      <rPr>
        <b/>
        <sz val="12"/>
        <color rgb="FF000000"/>
        <rFont val="Arial"/>
        <family val="2"/>
      </rPr>
      <t>obligatoire</t>
    </r>
    <r>
      <rPr>
        <sz val="12"/>
        <color rgb="FF000000"/>
        <rFont val="Arial"/>
        <family val="2"/>
      </rPr>
      <t xml:space="preserve"> d’effectuer l’évaluation des retombées à l’aide des indicateurs de résultats précisés dans la convention.</t>
    </r>
  </si>
  <si>
    <t>Frais généraux et autres frais indirects</t>
  </si>
  <si>
    <t>Frais indirects engagés pour mener à bien le projet.</t>
  </si>
  <si>
    <r>
      <t>Frais de déplacement (repas, kilométrage, hébergement, location de voiture), location d’espace de travail, achat de fournitures de bureau, service de courrier et de téléphonie (</t>
    </r>
    <r>
      <rPr>
        <b/>
        <i/>
        <sz val="12"/>
        <color theme="1"/>
        <rFont val="Arial"/>
        <family val="2"/>
      </rPr>
      <t>ne faisant pas partie des dépenses courantes de l’organisation</t>
    </r>
    <r>
      <rPr>
        <i/>
        <sz val="12"/>
        <color theme="1"/>
        <rFont val="Arial"/>
        <family val="2"/>
      </rPr>
      <t>).</t>
    </r>
  </si>
  <si>
    <t>Factures valides incluant les numéros de taxes de vente (sur demande).</t>
  </si>
  <si>
    <r>
      <t xml:space="preserve">Jusqu’à concurrence de </t>
    </r>
    <r>
      <rPr>
        <b/>
        <sz val="12"/>
        <rFont val="Arial"/>
        <family val="2"/>
      </rPr>
      <t>10 % du montant total de l’aide financière demandée</t>
    </r>
    <r>
      <rPr>
        <sz val="12"/>
        <rFont val="Arial"/>
        <family val="2"/>
      </rPr>
      <t>. Les frais de déplacement doivent respecter la</t>
    </r>
    <r>
      <rPr>
        <sz val="12"/>
        <color rgb="FF3333FF"/>
        <rFont val="Arial"/>
        <family val="2"/>
      </rPr>
      <t xml:space="preserve"> </t>
    </r>
    <r>
      <rPr>
        <u/>
        <sz val="12"/>
        <color rgb="FF3333FF"/>
        <rFont val="Arial"/>
        <family val="2"/>
      </rPr>
      <t>Directive sur les frais remboursables lors d’un déplacement et autres frais inhérents</t>
    </r>
    <r>
      <rPr>
        <sz val="12"/>
        <rFont val="Arial"/>
        <family val="2"/>
      </rPr>
      <t>, en vigueur au sein de la fonction publique du Québec.</t>
    </r>
  </si>
  <si>
    <t>Frais d’inscription à une formation</t>
  </si>
  <si>
    <t xml:space="preserve">Frais d’inscription à une formation nécessaire à la mise en œuvre du projet pour le personnel de l’organisation. </t>
  </si>
  <si>
    <t xml:space="preserve">Inscription à une formation sur la gestion de projet. </t>
  </si>
  <si>
    <t>Facture du cours valide incluant les numéros de taxes de vente, plan de cours et document attestant de la participation.</t>
  </si>
  <si>
    <r>
      <t xml:space="preserve">Ces frais peuvent être réclamés </t>
    </r>
    <r>
      <rPr>
        <b/>
        <sz val="12"/>
        <color theme="1"/>
        <rFont val="Arial"/>
        <family val="2"/>
      </rPr>
      <t>une seule fois par projet</t>
    </r>
    <r>
      <rPr>
        <sz val="12"/>
        <color theme="1"/>
        <rFont val="Arial"/>
        <family val="2"/>
      </rPr>
      <t xml:space="preserve"> et sont admissibles à hauteur de 20 % du coût de la formation, pour un maximum de 2 000 $.</t>
    </r>
  </si>
  <si>
    <t>* Des soumissions de fournisseurs peuvent être demandées pour certaines dépenses prévues.</t>
  </si>
  <si>
    <t>Planification et suivi budgétaire</t>
  </si>
  <si>
    <t>PROGRAMME LE FRANÇAIS, AU CŒUR DE NOS AMBITIONS</t>
  </si>
  <si>
    <t>Nom de l’organisation</t>
  </si>
  <si>
    <t>Titre du projet</t>
  </si>
  <si>
    <t>Volet</t>
  </si>
  <si>
    <t>Max. volet 2</t>
  </si>
  <si>
    <t>Durée du projet (en mois)</t>
  </si>
  <si>
    <t>Budget total</t>
  </si>
  <si>
    <t>Dépenses admissibles totales</t>
  </si>
  <si>
    <t>Dépenses prévues</t>
  </si>
  <si>
    <t>Dépenses réelles</t>
  </si>
  <si>
    <t>Écart</t>
  </si>
  <si>
    <t>Heures travaillées par les ressources humaines</t>
  </si>
  <si>
    <t xml:space="preserve">Frais liés aux ressources humaines    </t>
  </si>
  <si>
    <t xml:space="preserve">Frais d’honoraires et d’expertise </t>
  </si>
  <si>
    <t xml:space="preserve">Frais d’évaluation des retombées du projet </t>
  </si>
  <si>
    <t>Frais d’inscription à une formation*</t>
  </si>
  <si>
    <t xml:space="preserve">Frais généraux et autres frais indirects*                                                                                 </t>
  </si>
  <si>
    <t>Total des dépenses admissibles du projet</t>
  </si>
  <si>
    <t>Maximum de la contribution de l’OQLF (75 % des dépenses admissibles du projet)</t>
  </si>
  <si>
    <r>
      <t xml:space="preserve">* Si les frais d’inscription à une formation ou les frais généraux inscrits dans l’onglet </t>
    </r>
    <r>
      <rPr>
        <b/>
        <sz val="11"/>
        <color theme="1"/>
        <rFont val="Arial"/>
        <family val="2"/>
      </rPr>
      <t>Dépenses</t>
    </r>
    <r>
      <rPr>
        <sz val="11"/>
        <color theme="1"/>
        <rFont val="Arial"/>
        <family val="2"/>
      </rPr>
      <t xml:space="preserve"> dépassent le maximum prévu, le surplus ne sera pas pris en compte dans le budget total. </t>
    </r>
  </si>
  <si>
    <t>Aide financière de l’Office québécois de la langue française</t>
  </si>
  <si>
    <t>Aide financière maximale pouvant être accordée</t>
  </si>
  <si>
    <t>Aide financière maximale pouvant être demandée</t>
  </si>
  <si>
    <r>
      <rPr>
        <b/>
        <sz val="14"/>
        <color theme="1"/>
        <rFont val="Arial"/>
        <family val="2"/>
      </rPr>
      <t xml:space="preserve">Aide financière demandée pour le projet </t>
    </r>
    <r>
      <rPr>
        <b/>
        <i/>
        <sz val="14"/>
        <color theme="1"/>
        <rFont val="Arial"/>
        <family val="2"/>
      </rPr>
      <t xml:space="preserve">
</t>
    </r>
    <r>
      <rPr>
        <b/>
        <i/>
        <sz val="10"/>
        <color rgb="FFFF0000"/>
        <rFont val="Arial"/>
        <family val="2"/>
      </rPr>
      <t/>
    </r>
  </si>
  <si>
    <t>Informations supplémentaires sur les contributions au projet</t>
  </si>
  <si>
    <t>Contribution prévue de l’organisation</t>
  </si>
  <si>
    <t>Dépenses non admissibles (facultatif et à titre indicatif)</t>
  </si>
  <si>
    <t>Aides financières reçues ou attendues d’autres organismes gouvernementaux</t>
  </si>
  <si>
    <t xml:space="preserve">Aides financières reçues ou attendues d’autres partenaires financiers </t>
  </si>
  <si>
    <t>Revenu autonome (dépenses admissibles seulement)</t>
  </si>
  <si>
    <t>Liste des moyens d’action prévus* pour la réalisation du projet et évaluation des retombées</t>
  </si>
  <si>
    <t xml:space="preserve">Pourcentage estimé des dépenses </t>
  </si>
  <si>
    <t>Montant estimé</t>
  </si>
  <si>
    <r>
      <t>Évaluation des retombées (</t>
    </r>
    <r>
      <rPr>
        <b/>
        <u/>
        <sz val="14"/>
        <color theme="1"/>
        <rFont val="Arial"/>
        <family val="2"/>
      </rPr>
      <t>obligatoire</t>
    </r>
    <r>
      <rPr>
        <b/>
        <sz val="14"/>
        <color theme="1"/>
        <rFont val="Arial"/>
        <family val="2"/>
      </rPr>
      <t>)</t>
    </r>
  </si>
  <si>
    <t>Total</t>
  </si>
  <si>
    <t>Dépenses prévues (dépôt du projet)</t>
  </si>
  <si>
    <t>Dépenses réelles (rapport d’avancement et/ou rapport de réalisation)</t>
  </si>
  <si>
    <t>Description</t>
  </si>
  <si>
    <t>Notes</t>
  </si>
  <si>
    <t>Nombre d’heures (si ressources humaines)</t>
  </si>
  <si>
    <t>Fournisseur</t>
  </si>
  <si>
    <t>Date</t>
  </si>
  <si>
    <t>Les factures sont en français et facturées à l’organisation</t>
  </si>
  <si>
    <t>Montants totaux affichés sur les factures</t>
  </si>
  <si>
    <r>
      <t xml:space="preserve">Montants admissibles </t>
    </r>
    <r>
      <rPr>
        <b/>
        <u/>
        <sz val="11"/>
        <color theme="1"/>
        <rFont val="Arial"/>
        <family val="2"/>
      </rPr>
      <t>sans</t>
    </r>
    <r>
      <rPr>
        <b/>
        <sz val="11"/>
        <color theme="1"/>
        <rFont val="Arial"/>
        <family val="2"/>
      </rPr>
      <t xml:space="preserve"> taxes</t>
    </r>
  </si>
  <si>
    <t>Moyen d’action principal</t>
  </si>
  <si>
    <t xml:space="preserve">Noms des fichiers PDF des factures </t>
  </si>
  <si>
    <t>Année 1</t>
  </si>
  <si>
    <t xml:space="preserve">Frais liés aux ressources humaines                                  </t>
  </si>
  <si>
    <t>+</t>
  </si>
  <si>
    <t>Sous-total</t>
  </si>
  <si>
    <t>Frais d’évaluation des retombées du projet</t>
  </si>
  <si>
    <t>Total Année 1</t>
  </si>
  <si>
    <t>Volet 2</t>
  </si>
  <si>
    <t>*Doivent correspondre à la section «Moyens d'action» du formulaire de présentation</t>
  </si>
  <si>
    <t>Explication des écarts (section réservée à l'Office)</t>
  </si>
  <si>
    <t>Rencontrer entre 250 et 500 entreprises pour les informer, notamment, au sujet des modifications apportées au Règlement sur la langue du commerce et des affaires (affichage des marques de commerce et des noms d’entreprises) ainsi qu’au sujet de l’obligation d’inscription à l’Office des entreprises employant de 25 à 49 personnes</t>
  </si>
  <si>
    <t>Réaliser une campagne pour informer les entreprises sur les obligations en lien avec le Règlement sur la langue du commerce et des affaires et sur les outils de l’Office, et ce, en ayant recours à un minimum de cinq moyens de diffusion (infolettre, publications sur les réseaux sociaux, page Web, affichage dans des abris d’autobus, publicité à la radio, etc.)</t>
  </si>
  <si>
    <t>Collaborer avec des personnalités du monde des affaires préalablement approuvées par l’Office, lesquelles se présenteront en tant qu’ambassadrices de l’utilisation du français en entreprise et rappelleront son importance au moyen de webinaires, de vidéos, etc</t>
  </si>
  <si>
    <t>Recruter des entreprises et les mobiliser pour qu’elles prennent part à au moins deux webinaires organisés par l’Office (cible : minimum de 20 entreprises participantes par webinaire), lesquels porteront sur les priorités organisationnelles de l’Office, soit l’affichage des marques de commerce et des noms d’entreprises et l’inscription à l’Office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</si>
</sst>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 #,##0.00_)\ &quot;$&quot;_ ;_ * \(#,##0.00\)\ &quot;$&quot;_ ;_ * &quot;-&quot;??_)\ &quot;$&quot;_ ;_ @_ "/>
    <numFmt numFmtId="164" formatCode="_ * #,##0_)\ &quot;$&quot;_ ;_ * \(#,##0\)\ &quot;$&quot;_ ;_ * &quot;-&quot;??_)\ &quot;$&quot;_ ;_ @_ "/>
    <numFmt numFmtId="165" formatCode="_ * #,##0_)\ [$$-C0C]_ ;_ * \(#,##0\)\ [$$-C0C]_ ;_ * &quot;-&quot;??_)\ [$$-C0C]_ ;_ @_ "/>
    <numFmt numFmtId="166" formatCode="#,##0\ &quot;$&quot;"/>
    <numFmt numFmtId="167" formatCode="_ * #,##0.00_)\ _$_ ;_ * \(#,##0.00\)\ _$_ ;_ * &quot;-&quot;??_)\ _$_ ;_ @_ "/>
    <numFmt numFmtId="168" formatCode="0\ %"/>
    <numFmt numFmtId="169" formatCode="0.0\ %"/>
  </numFmts>
  <fonts count="41" x14ac:knownFonts="1">
    <font>
      <sz val="11"/>
      <color theme="1"/>
      <name val="Calibri"/>
      <family val="2"/>
      <scheme val="minor"/>
    </font>
    <font>
      <sz val="11"/>
      <color theme="1"/>
      <name val="Calibri"/>
      <family val="2"/>
      <scheme val="minor"/>
    </font>
    <font>
      <sz val="12"/>
      <color theme="1"/>
      <name val="Arial"/>
      <family val="2"/>
    </font>
    <font>
      <b/>
      <sz val="14"/>
      <color theme="1"/>
      <name val="Arial"/>
      <family val="2"/>
    </font>
    <font>
      <b/>
      <sz val="11"/>
      <color theme="1"/>
      <name val="Arial"/>
      <family val="2"/>
    </font>
    <font>
      <sz val="11"/>
      <name val="Arial"/>
      <family val="2"/>
    </font>
    <font>
      <sz val="11"/>
      <color theme="1"/>
      <name val="Arial"/>
      <family val="2"/>
    </font>
    <font>
      <b/>
      <sz val="14"/>
      <name val="Arial"/>
      <family val="2"/>
    </font>
    <font>
      <sz val="12"/>
      <color rgb="FF3333FF"/>
      <name val="Arial"/>
      <family val="2"/>
    </font>
    <font>
      <b/>
      <sz val="12"/>
      <color theme="1"/>
      <name val="Arial"/>
      <family val="2"/>
    </font>
    <font>
      <b/>
      <i/>
      <sz val="10"/>
      <color rgb="FFFF0000"/>
      <name val="Arial"/>
      <family val="2"/>
    </font>
    <font>
      <u/>
      <sz val="11"/>
      <color theme="10"/>
      <name val="Calibri"/>
      <family val="2"/>
      <scheme val="minor"/>
    </font>
    <font>
      <sz val="18"/>
      <color theme="1"/>
      <name val="Arial"/>
      <family val="2"/>
    </font>
    <font>
      <b/>
      <sz val="24"/>
      <color theme="1"/>
      <name val="Arial"/>
      <family val="2"/>
    </font>
    <font>
      <b/>
      <sz val="20"/>
      <color theme="1"/>
      <name val="Arial"/>
      <family val="2"/>
    </font>
    <font>
      <b/>
      <sz val="12"/>
      <color rgb="FF3333FF"/>
      <name val="Arial"/>
      <family val="2"/>
    </font>
    <font>
      <b/>
      <sz val="12"/>
      <name val="Arial"/>
      <family val="2"/>
    </font>
    <font>
      <b/>
      <sz val="18"/>
      <color theme="1"/>
      <name val="Arial"/>
      <family val="2"/>
    </font>
    <font>
      <b/>
      <sz val="14"/>
      <color rgb="FF3333FF"/>
      <name val="Arial"/>
      <family val="2"/>
    </font>
    <font>
      <sz val="14"/>
      <color theme="1"/>
      <name val="Arial"/>
      <family val="2"/>
    </font>
    <font>
      <b/>
      <i/>
      <sz val="14"/>
      <color theme="1"/>
      <name val="Arial"/>
      <family val="2"/>
    </font>
    <font>
      <b/>
      <sz val="16"/>
      <color theme="1"/>
      <name val="Arial"/>
      <family val="2"/>
    </font>
    <font>
      <sz val="9"/>
      <color indexed="81"/>
      <name val="Tahoma"/>
      <family val="2"/>
    </font>
    <font>
      <b/>
      <sz val="9"/>
      <color indexed="81"/>
      <name val="Tahoma"/>
      <family val="2"/>
    </font>
    <font>
      <sz val="8"/>
      <name val="Calibri"/>
      <family val="2"/>
      <scheme val="minor"/>
    </font>
    <font>
      <b/>
      <sz val="18"/>
      <color rgb="FF3333FF"/>
      <name val="Arial"/>
      <family val="2"/>
    </font>
    <font>
      <b/>
      <sz val="18"/>
      <name val="Arial"/>
      <family val="2"/>
    </font>
    <font>
      <b/>
      <u/>
      <sz val="11"/>
      <color theme="1"/>
      <name val="Arial"/>
      <family val="2"/>
    </font>
    <font>
      <b/>
      <sz val="14"/>
      <color rgb="FFFF0000"/>
      <name val="Arial"/>
      <family val="2"/>
    </font>
    <font>
      <b/>
      <sz val="12"/>
      <color theme="10"/>
      <name val="Arial"/>
      <family val="2"/>
    </font>
    <font>
      <i/>
      <sz val="12"/>
      <color theme="1"/>
      <name val="Arial"/>
      <family val="2"/>
    </font>
    <font>
      <sz val="12"/>
      <color rgb="FF000000"/>
      <name val="Arial"/>
      <family val="2"/>
    </font>
    <font>
      <b/>
      <sz val="12"/>
      <color rgb="FF000000"/>
      <name val="Arial"/>
      <family val="2"/>
    </font>
    <font>
      <i/>
      <sz val="12"/>
      <color rgb="FF000000"/>
      <name val="Arial"/>
      <family val="2"/>
    </font>
    <font>
      <b/>
      <i/>
      <sz val="12"/>
      <color theme="1"/>
      <name val="Arial"/>
      <family val="2"/>
    </font>
    <font>
      <sz val="12"/>
      <name val="Arial"/>
      <family val="2"/>
    </font>
    <font>
      <b/>
      <sz val="12"/>
      <color rgb="FFFF3300"/>
      <name val="Arial"/>
      <family val="2"/>
    </font>
    <font>
      <u/>
      <sz val="12"/>
      <color rgb="FF3333FF"/>
      <name val="Arial"/>
      <family val="2"/>
    </font>
    <font>
      <b/>
      <u/>
      <sz val="14"/>
      <color theme="1"/>
      <name val="Arial"/>
      <family val="2"/>
    </font>
    <font>
      <b/>
      <sz val="11"/>
      <name val="Arial"/>
      <family val="2"/>
    </font>
    <font>
      <b/>
      <sz val="16"/>
      <color rgb="FFFF0000"/>
      <name val="Arial"/>
      <family val="2"/>
    </font>
  </fonts>
  <fills count="22">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4"/>
        <bgColor indexed="64"/>
      </patternFill>
    </fill>
    <fill>
      <patternFill patternType="solid">
        <fgColor theme="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lightGray">
        <bgColor theme="4" tint="0.79995117038483843"/>
      </patternFill>
    </fill>
    <fill>
      <patternFill patternType="solid">
        <fgColor theme="4" tint="-0.249977111117893"/>
        <bgColor indexed="64"/>
      </patternFill>
    </fill>
    <fill>
      <patternFill patternType="solid">
        <fgColor rgb="FFFFFFE7"/>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Gray">
        <bgColor theme="7" tint="0.59999389629810485"/>
      </patternFill>
    </fill>
    <fill>
      <patternFill patternType="solid">
        <fgColor theme="5" tint="0.59999389629810485"/>
        <bgColor indexed="64"/>
      </patternFill>
    </fill>
    <fill>
      <patternFill patternType="lightGray">
        <bgColor theme="5" tint="0.59999389629810485"/>
      </patternFill>
    </fill>
    <fill>
      <patternFill patternType="solid">
        <fgColor theme="6" tint="0.79998168889431442"/>
        <bgColor indexed="64"/>
      </patternFill>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theme="3" tint="-0.249977111117893"/>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11" fillId="0" borderId="0" applyNumberForma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2" fillId="0" borderId="0" xfId="2"/>
    <xf numFmtId="164" fontId="0" fillId="0" borderId="0" xfId="0" applyNumberFormat="1"/>
    <xf numFmtId="0" fontId="2" fillId="0" borderId="0" xfId="2" applyAlignment="1">
      <alignment horizontal="center"/>
    </xf>
    <xf numFmtId="0" fontId="6" fillId="0" borderId="0" xfId="0" applyFont="1"/>
    <xf numFmtId="166" fontId="0" fillId="0" borderId="0" xfId="0" applyNumberFormat="1"/>
    <xf numFmtId="0" fontId="0" fillId="0" borderId="0" xfId="0" applyAlignment="1">
      <alignment horizontal="left" wrapText="1"/>
    </xf>
    <xf numFmtId="0" fontId="9" fillId="5" borderId="0" xfId="2" applyFont="1" applyFill="1" applyAlignment="1">
      <alignment horizontal="center" vertical="center"/>
    </xf>
    <xf numFmtId="0" fontId="2" fillId="0" borderId="0" xfId="0" applyFont="1"/>
    <xf numFmtId="164" fontId="21" fillId="0" borderId="23" xfId="2" applyNumberFormat="1" applyFont="1" applyBorder="1" applyAlignment="1">
      <alignment horizontal="center" vertical="center"/>
    </xf>
    <xf numFmtId="0" fontId="21" fillId="0" borderId="7" xfId="2" applyFont="1" applyBorder="1" applyAlignment="1">
      <alignment horizontal="center" vertical="center"/>
    </xf>
    <xf numFmtId="167" fontId="15" fillId="5" borderId="18" xfId="3" applyNumberFormat="1" applyFont="1" applyFill="1" applyBorder="1" applyAlignment="1" applyProtection="1">
      <alignment horizontal="center" vertical="center" wrapText="1"/>
    </xf>
    <xf numFmtId="165" fontId="16" fillId="5" borderId="31" xfId="3" applyNumberFormat="1" applyFont="1" applyFill="1" applyBorder="1" applyAlignment="1" applyProtection="1">
      <alignment horizontal="center" vertical="center" wrapText="1"/>
    </xf>
    <xf numFmtId="165" fontId="16" fillId="5" borderId="41" xfId="3" applyNumberFormat="1" applyFont="1" applyFill="1" applyBorder="1" applyAlignment="1" applyProtection="1">
      <alignment horizontal="center" vertical="center" wrapText="1"/>
    </xf>
    <xf numFmtId="165" fontId="16" fillId="5" borderId="18" xfId="3" applyNumberFormat="1" applyFont="1" applyFill="1" applyBorder="1" applyAlignment="1" applyProtection="1">
      <alignment horizontal="center" vertical="center" wrapText="1"/>
    </xf>
    <xf numFmtId="0" fontId="6" fillId="0" borderId="0" xfId="0" applyFont="1" applyAlignment="1">
      <alignment horizontal="left" wrapText="1"/>
    </xf>
    <xf numFmtId="0" fontId="29" fillId="0" borderId="28" xfId="4" applyFont="1" applyBorder="1" applyAlignment="1">
      <alignment horizontal="center" vertical="center"/>
    </xf>
    <xf numFmtId="0" fontId="29" fillId="0" borderId="45" xfId="4" applyFont="1" applyBorder="1" applyAlignment="1">
      <alignment horizontal="center" vertical="center"/>
    </xf>
    <xf numFmtId="0" fontId="29" fillId="0" borderId="7" xfId="4" applyFont="1" applyBorder="1" applyAlignment="1">
      <alignment horizontal="center" vertical="center"/>
    </xf>
    <xf numFmtId="0" fontId="29" fillId="8" borderId="23" xfId="4" applyFont="1" applyFill="1" applyBorder="1" applyAlignment="1">
      <alignment vertical="center"/>
    </xf>
    <xf numFmtId="0" fontId="9" fillId="8" borderId="11" xfId="0" applyFont="1" applyFill="1" applyBorder="1" applyAlignment="1">
      <alignment horizontal="left" vertical="center" wrapText="1"/>
    </xf>
    <xf numFmtId="0" fontId="9" fillId="8" borderId="21" xfId="0" applyFont="1" applyFill="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vertical="center" wrapText="1"/>
    </xf>
    <xf numFmtId="0" fontId="11" fillId="0" borderId="0" xfId="4" applyAlignment="1">
      <alignment wrapText="1"/>
    </xf>
    <xf numFmtId="0" fontId="2" fillId="0" borderId="1" xfId="0" applyFont="1" applyBorder="1" applyAlignment="1">
      <alignment horizontal="left" vertical="center" wrapText="1"/>
    </xf>
    <xf numFmtId="0" fontId="2" fillId="0" borderId="22" xfId="0" applyFont="1" applyBorder="1" applyAlignment="1">
      <alignment horizontal="left" vertical="center" wrapText="1"/>
    </xf>
    <xf numFmtId="0" fontId="6" fillId="0" borderId="0" xfId="0" applyFont="1" applyAlignment="1">
      <alignment vertical="center"/>
    </xf>
    <xf numFmtId="165" fontId="2" fillId="7" borderId="14" xfId="2" applyNumberFormat="1" applyFill="1" applyBorder="1" applyAlignment="1" applyProtection="1">
      <alignment vertical="center"/>
      <protection locked="0"/>
    </xf>
    <xf numFmtId="0" fontId="15" fillId="9" borderId="15" xfId="2" applyFont="1" applyFill="1" applyBorder="1" applyAlignment="1">
      <alignment horizontal="left" vertical="center" wrapText="1"/>
    </xf>
    <xf numFmtId="0" fontId="16" fillId="9" borderId="6" xfId="2" applyFont="1" applyFill="1" applyBorder="1" applyAlignment="1">
      <alignment horizontal="left" vertical="center"/>
    </xf>
    <xf numFmtId="0" fontId="16" fillId="9" borderId="58" xfId="2" applyFont="1" applyFill="1" applyBorder="1" applyAlignment="1">
      <alignment horizontal="left" vertical="center"/>
    </xf>
    <xf numFmtId="0" fontId="16" fillId="9" borderId="58" xfId="2" applyFont="1" applyFill="1" applyBorder="1" applyAlignment="1">
      <alignment horizontal="left" vertical="center" wrapText="1"/>
    </xf>
    <xf numFmtId="0" fontId="16" fillId="9" borderId="59" xfId="2" applyFont="1" applyFill="1" applyBorder="1" applyAlignment="1">
      <alignment horizontal="left" vertical="center" wrapText="1"/>
    </xf>
    <xf numFmtId="167" fontId="15" fillId="0" borderId="25" xfId="2" applyNumberFormat="1" applyFont="1" applyBorder="1" applyAlignment="1">
      <alignment horizontal="center" vertical="center" wrapText="1"/>
    </xf>
    <xf numFmtId="165" fontId="16" fillId="5" borderId="55" xfId="3" applyNumberFormat="1" applyFont="1" applyFill="1" applyBorder="1" applyAlignment="1" applyProtection="1">
      <alignment horizontal="center" vertical="center" wrapText="1"/>
    </xf>
    <xf numFmtId="165" fontId="16" fillId="5" borderId="60" xfId="3" applyNumberFormat="1" applyFont="1" applyFill="1" applyBorder="1" applyAlignment="1" applyProtection="1">
      <alignment horizontal="center" vertical="center" wrapText="1"/>
    </xf>
    <xf numFmtId="165" fontId="16" fillId="5" borderId="25" xfId="3" applyNumberFormat="1" applyFont="1" applyFill="1" applyBorder="1" applyAlignment="1" applyProtection="1">
      <alignment horizontal="center" vertical="center" wrapText="1"/>
    </xf>
    <xf numFmtId="165" fontId="16" fillId="5" borderId="26" xfId="3" applyNumberFormat="1" applyFont="1" applyFill="1" applyBorder="1" applyAlignment="1" applyProtection="1">
      <alignment horizontal="center" vertical="center" wrapText="1"/>
    </xf>
    <xf numFmtId="167" fontId="15" fillId="0" borderId="18" xfId="2" applyNumberFormat="1" applyFont="1" applyBorder="1" applyAlignment="1">
      <alignment horizontal="center" vertical="center" wrapText="1"/>
    </xf>
    <xf numFmtId="0" fontId="30" fillId="0" borderId="22" xfId="0" applyFont="1" applyBorder="1" applyAlignment="1">
      <alignment horizontal="left" vertical="center" wrapText="1"/>
    </xf>
    <xf numFmtId="0" fontId="2" fillId="0" borderId="23" xfId="0" applyFont="1" applyBorder="1" applyAlignment="1">
      <alignment horizontal="left" vertical="center" wrapText="1"/>
    </xf>
    <xf numFmtId="0" fontId="3" fillId="6" borderId="29"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16" fillId="10" borderId="15" xfId="2" applyFont="1" applyFill="1" applyBorder="1" applyAlignment="1">
      <alignment horizontal="left" vertical="center"/>
    </xf>
    <xf numFmtId="0" fontId="16" fillId="10" borderId="12" xfId="2" applyFont="1" applyFill="1" applyBorder="1" applyAlignment="1">
      <alignment horizontal="left" vertical="center" wrapText="1"/>
    </xf>
    <xf numFmtId="0" fontId="21" fillId="5" borderId="19" xfId="0" applyFont="1" applyFill="1" applyBorder="1" applyAlignment="1">
      <alignment horizontal="left" vertical="center"/>
    </xf>
    <xf numFmtId="164" fontId="17" fillId="5" borderId="20" xfId="0" applyNumberFormat="1" applyFont="1" applyFill="1" applyBorder="1" applyAlignment="1">
      <alignment horizontal="center" vertical="center"/>
    </xf>
    <xf numFmtId="168" fontId="14" fillId="5" borderId="16" xfId="7" applyNumberFormat="1" applyFont="1" applyFill="1" applyBorder="1" applyAlignment="1">
      <alignment horizontal="center" vertical="center"/>
    </xf>
    <xf numFmtId="0" fontId="3" fillId="0" borderId="11" xfId="0" applyFont="1" applyBorder="1" applyAlignment="1">
      <alignment horizontal="left" vertical="center" wrapText="1"/>
    </xf>
    <xf numFmtId="164" fontId="26" fillId="0" borderId="7" xfId="1" applyNumberFormat="1" applyFont="1" applyFill="1" applyBorder="1" applyAlignment="1" applyProtection="1">
      <alignment horizontal="center" vertical="center"/>
    </xf>
    <xf numFmtId="0" fontId="7" fillId="0" borderId="11" xfId="2" applyFont="1" applyBorder="1" applyAlignment="1">
      <alignment horizontal="left" vertical="center" wrapText="1"/>
    </xf>
    <xf numFmtId="0" fontId="20" fillId="0" borderId="11" xfId="2" applyFont="1" applyBorder="1" applyAlignment="1">
      <alignment horizontal="left" vertical="center" wrapText="1"/>
    </xf>
    <xf numFmtId="0" fontId="2" fillId="0" borderId="11" xfId="2" applyBorder="1" applyAlignment="1">
      <alignment vertical="center"/>
    </xf>
    <xf numFmtId="164" fontId="2" fillId="0" borderId="7" xfId="3" applyNumberFormat="1" applyFont="1" applyBorder="1" applyAlignment="1" applyProtection="1">
      <alignment vertical="center"/>
    </xf>
    <xf numFmtId="44" fontId="8" fillId="2" borderId="7" xfId="3" applyFont="1" applyFill="1" applyBorder="1" applyAlignment="1" applyProtection="1">
      <alignment vertical="center"/>
      <protection locked="0"/>
    </xf>
    <xf numFmtId="0" fontId="8" fillId="0" borderId="11" xfId="2" applyFont="1" applyBorder="1" applyAlignment="1">
      <alignment horizontal="left" vertical="center" wrapText="1"/>
    </xf>
    <xf numFmtId="0" fontId="8" fillId="0" borderId="21" xfId="2" applyFont="1" applyBorder="1" applyAlignment="1">
      <alignment horizontal="left" vertical="center" wrapText="1"/>
    </xf>
    <xf numFmtId="44" fontId="8" fillId="2" borderId="23" xfId="3" applyFont="1" applyFill="1" applyBorder="1" applyAlignment="1" applyProtection="1">
      <alignment vertical="center"/>
      <protection locked="0"/>
    </xf>
    <xf numFmtId="0" fontId="19" fillId="0" borderId="0" xfId="0" applyFont="1" applyAlignment="1">
      <alignment vertical="center"/>
    </xf>
    <xf numFmtId="0" fontId="3" fillId="15" borderId="11" xfId="0" applyFont="1" applyFill="1" applyBorder="1" applyAlignment="1">
      <alignment horizontal="left" vertical="center" wrapText="1"/>
    </xf>
    <xf numFmtId="169" fontId="17" fillId="0" borderId="1" xfId="7" applyNumberFormat="1" applyFont="1" applyFill="1" applyBorder="1" applyAlignment="1">
      <alignment horizontal="center" vertical="center" wrapText="1"/>
    </xf>
    <xf numFmtId="164" fontId="21" fillId="0" borderId="7" xfId="0" applyNumberFormat="1" applyFont="1" applyBorder="1" applyAlignment="1">
      <alignment horizontal="center" vertical="center"/>
    </xf>
    <xf numFmtId="169" fontId="17" fillId="0" borderId="4" xfId="7" applyNumberFormat="1" applyFont="1" applyFill="1" applyBorder="1" applyAlignment="1">
      <alignment horizontal="center" vertical="center" wrapText="1"/>
    </xf>
    <xf numFmtId="0" fontId="3" fillId="5" borderId="16" xfId="7" quotePrefix="1"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17" fillId="2" borderId="22" xfId="2" applyFont="1" applyFill="1" applyBorder="1" applyAlignment="1" applyProtection="1">
      <alignment horizontal="center" vertical="center"/>
      <protection locked="0"/>
    </xf>
    <xf numFmtId="0" fontId="40" fillId="3" borderId="14" xfId="0" applyFont="1" applyFill="1" applyBorder="1" applyAlignment="1">
      <alignment horizontal="center" vertical="center" wrapText="1"/>
    </xf>
    <xf numFmtId="0" fontId="29" fillId="0" borderId="67" xfId="4" applyFont="1" applyBorder="1" applyAlignment="1">
      <alignment horizontal="center" vertical="center"/>
    </xf>
    <xf numFmtId="0" fontId="30" fillId="8" borderId="1" xfId="0" applyFont="1" applyFill="1" applyBorder="1" applyAlignment="1">
      <alignment horizontal="left" vertical="center" wrapText="1"/>
    </xf>
    <xf numFmtId="0" fontId="2" fillId="8" borderId="7" xfId="0" applyFont="1" applyFill="1" applyBorder="1" applyAlignment="1">
      <alignment horizontal="left" vertical="center" wrapText="1"/>
    </xf>
    <xf numFmtId="0" fontId="30" fillId="0" borderId="1" xfId="0" applyFont="1" applyBorder="1" applyAlignment="1">
      <alignment horizontal="left" vertical="center" wrapText="1"/>
    </xf>
    <xf numFmtId="0" fontId="31" fillId="0" borderId="7" xfId="0" applyFont="1" applyBorder="1" applyAlignment="1">
      <alignment vertical="center" wrapText="1"/>
    </xf>
    <xf numFmtId="0" fontId="9" fillId="20" borderId="6" xfId="2" applyFont="1" applyFill="1" applyBorder="1" applyAlignment="1">
      <alignment horizontal="center" vertical="center"/>
    </xf>
    <xf numFmtId="0" fontId="9" fillId="20" borderId="18" xfId="0" applyFont="1" applyFill="1" applyBorder="1" applyAlignment="1">
      <alignment horizontal="center" vertical="center" wrapText="1"/>
    </xf>
    <xf numFmtId="0" fontId="9" fillId="20" borderId="18" xfId="2" applyFont="1" applyFill="1" applyBorder="1" applyAlignment="1">
      <alignment horizontal="center" vertical="center" wrapText="1"/>
    </xf>
    <xf numFmtId="0" fontId="9" fillId="20" borderId="32" xfId="2" applyFont="1" applyFill="1" applyBorder="1" applyAlignment="1">
      <alignment horizontal="center" vertical="center" wrapText="1"/>
    </xf>
    <xf numFmtId="0" fontId="17" fillId="0" borderId="49" xfId="2" applyFont="1" applyBorder="1" applyAlignment="1">
      <alignment horizontal="left" vertical="center"/>
    </xf>
    <xf numFmtId="0" fontId="17" fillId="0" borderId="50" xfId="2" applyFont="1" applyBorder="1" applyAlignment="1">
      <alignment horizontal="left" vertical="center"/>
    </xf>
    <xf numFmtId="0" fontId="17" fillId="0" borderId="63" xfId="2" applyFont="1" applyBorder="1" applyAlignment="1">
      <alignment horizontal="left" vertical="center"/>
    </xf>
    <xf numFmtId="164" fontId="25" fillId="2" borderId="7" xfId="2" applyNumberFormat="1" applyFont="1" applyFill="1" applyBorder="1" applyAlignment="1" applyProtection="1">
      <alignment horizontal="center" vertical="center"/>
      <protection locked="0"/>
    </xf>
    <xf numFmtId="164" fontId="21" fillId="2" borderId="7" xfId="0" applyNumberFormat="1" applyFont="1" applyFill="1" applyBorder="1" applyAlignment="1" applyProtection="1">
      <alignment horizontal="center" vertical="center"/>
      <protection locked="0"/>
    </xf>
    <xf numFmtId="164" fontId="21" fillId="2" borderId="17" xfId="0" applyNumberFormat="1" applyFont="1" applyFill="1" applyBorder="1" applyAlignment="1" applyProtection="1">
      <alignment horizontal="center" vertical="center"/>
      <protection locked="0"/>
    </xf>
    <xf numFmtId="166" fontId="6" fillId="0" borderId="0" xfId="0" applyNumberFormat="1" applyFont="1"/>
    <xf numFmtId="0" fontId="4" fillId="6" borderId="38"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xf>
    <xf numFmtId="0" fontId="4" fillId="6" borderId="32" xfId="0" applyFont="1" applyFill="1" applyBorder="1" applyAlignment="1">
      <alignment horizontal="center" vertical="center" wrapText="1"/>
    </xf>
    <xf numFmtId="0" fontId="6" fillId="0" borderId="9" xfId="0" applyFont="1" applyBorder="1"/>
    <xf numFmtId="0" fontId="4" fillId="6" borderId="18"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28" fillId="0" borderId="0" xfId="0" applyFont="1" applyAlignment="1">
      <alignment horizontal="center"/>
    </xf>
    <xf numFmtId="0" fontId="4" fillId="16" borderId="24" xfId="0" applyFont="1" applyFill="1" applyBorder="1" applyAlignment="1">
      <alignment vertical="center" wrapText="1"/>
    </xf>
    <xf numFmtId="44" fontId="39" fillId="16" borderId="2" xfId="0" applyNumberFormat="1" applyFont="1" applyFill="1" applyBorder="1" applyAlignment="1">
      <alignment horizontal="center" vertical="center" wrapText="1"/>
    </xf>
    <xf numFmtId="0" fontId="39" fillId="16" borderId="2" xfId="0" applyFont="1" applyFill="1" applyBorder="1" applyAlignment="1">
      <alignment horizontal="center" vertical="center" wrapText="1"/>
    </xf>
    <xf numFmtId="2" fontId="39" fillId="16" borderId="2" xfId="0" applyNumberFormat="1" applyFont="1" applyFill="1" applyBorder="1" applyAlignment="1">
      <alignment horizontal="center" vertical="center" wrapText="1"/>
    </xf>
    <xf numFmtId="166" fontId="4" fillId="0" borderId="0" xfId="0" applyNumberFormat="1" applyFont="1"/>
    <xf numFmtId="0" fontId="39" fillId="16" borderId="45" xfId="0" applyFont="1" applyFill="1" applyBorder="1" applyAlignment="1">
      <alignment horizontal="center" vertical="center" wrapText="1"/>
    </xf>
    <xf numFmtId="2" fontId="39" fillId="17" borderId="2" xfId="0" applyNumberFormat="1" applyFont="1" applyFill="1" applyBorder="1" applyAlignment="1">
      <alignment horizontal="center" vertical="center" wrapText="1"/>
    </xf>
    <xf numFmtId="44" fontId="5" fillId="16" borderId="2" xfId="0" applyNumberFormat="1" applyFont="1" applyFill="1" applyBorder="1" applyAlignment="1">
      <alignment horizontal="center" vertical="center" wrapText="1"/>
    </xf>
    <xf numFmtId="2" fontId="5" fillId="17" borderId="2" xfId="0" applyNumberFormat="1" applyFont="1" applyFill="1" applyBorder="1" applyAlignment="1">
      <alignment horizontal="center" vertical="center" wrapText="1"/>
    </xf>
    <xf numFmtId="0" fontId="21" fillId="18" borderId="19" xfId="0" applyFont="1" applyFill="1" applyBorder="1" applyAlignment="1">
      <alignment vertical="center" wrapText="1"/>
    </xf>
    <xf numFmtId="44" fontId="16" fillId="18" borderId="16" xfId="0" applyNumberFormat="1" applyFont="1" applyFill="1" applyBorder="1" applyAlignment="1">
      <alignment horizontal="center" vertical="center" wrapText="1"/>
    </xf>
    <xf numFmtId="2" fontId="16" fillId="18" borderId="16" xfId="0" applyNumberFormat="1" applyFont="1" applyFill="1" applyBorder="1" applyAlignment="1">
      <alignment horizontal="center" vertical="center" wrapText="1"/>
    </xf>
    <xf numFmtId="0" fontId="9" fillId="0" borderId="13" xfId="0" applyFont="1" applyBorder="1"/>
    <xf numFmtId="2" fontId="16" fillId="18" borderId="20" xfId="0" applyNumberFormat="1" applyFont="1" applyFill="1" applyBorder="1" applyAlignment="1">
      <alignment horizontal="center" vertical="center" wrapText="1"/>
    </xf>
    <xf numFmtId="0" fontId="6" fillId="0" borderId="29" xfId="0" applyFont="1" applyBorder="1" applyAlignment="1" applyProtection="1">
      <alignment vertical="center" wrapText="1"/>
      <protection locked="0"/>
    </xf>
    <xf numFmtId="44" fontId="5" fillId="2" borderId="4"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2" fontId="5" fillId="2" borderId="4" xfId="0" applyNumberFormat="1" applyFont="1" applyFill="1" applyBorder="1" applyAlignment="1" applyProtection="1">
      <alignment horizontal="center" vertical="center" wrapText="1"/>
      <protection locked="0"/>
    </xf>
    <xf numFmtId="0" fontId="6" fillId="0" borderId="11" xfId="0" applyFont="1" applyBorder="1" applyAlignment="1" applyProtection="1">
      <alignment vertical="center" wrapText="1"/>
      <protection locked="0"/>
    </xf>
    <xf numFmtId="44"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2" fontId="5" fillId="2" borderId="1" xfId="0" applyNumberFormat="1"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14" fontId="5" fillId="13" borderId="4" xfId="0" applyNumberFormat="1" applyFont="1" applyFill="1" applyBorder="1" applyAlignment="1" applyProtection="1">
      <alignment horizontal="center" vertical="center" wrapText="1"/>
      <protection locked="0"/>
    </xf>
    <xf numFmtId="44" fontId="5" fillId="13" borderId="4" xfId="0" applyNumberFormat="1" applyFont="1" applyFill="1" applyBorder="1" applyAlignment="1" applyProtection="1">
      <alignment horizontal="center" vertical="center" wrapText="1"/>
      <protection locked="0"/>
    </xf>
    <xf numFmtId="2" fontId="5" fillId="13" borderId="17" xfId="0" applyNumberFormat="1" applyFont="1" applyFill="1" applyBorder="1" applyAlignment="1" applyProtection="1">
      <alignment horizontal="center" vertical="center" wrapText="1"/>
      <protection locked="0"/>
    </xf>
    <xf numFmtId="0" fontId="5" fillId="13" borderId="1" xfId="0" applyFont="1" applyFill="1" applyBorder="1" applyAlignment="1" applyProtection="1">
      <alignment horizontal="center" vertical="center" wrapText="1"/>
      <protection locked="0"/>
    </xf>
    <xf numFmtId="14" fontId="5" fillId="13" borderId="1" xfId="0" applyNumberFormat="1" applyFont="1" applyFill="1" applyBorder="1" applyAlignment="1" applyProtection="1">
      <alignment horizontal="center" vertical="center" wrapText="1"/>
      <protection locked="0"/>
    </xf>
    <xf numFmtId="44" fontId="5" fillId="13" borderId="1" xfId="0" applyNumberFormat="1" applyFont="1" applyFill="1" applyBorder="1" applyAlignment="1" applyProtection="1">
      <alignment horizontal="center" vertical="center" wrapText="1"/>
      <protection locked="0"/>
    </xf>
    <xf numFmtId="2" fontId="5" fillId="13" borderId="7" xfId="0" applyNumberFormat="1" applyFont="1" applyFill="1" applyBorder="1" applyAlignment="1" applyProtection="1">
      <alignment horizontal="center" vertical="center" wrapText="1"/>
      <protection locked="0"/>
    </xf>
    <xf numFmtId="0" fontId="5" fillId="13" borderId="7" xfId="0" applyFont="1" applyFill="1" applyBorder="1" applyAlignment="1" applyProtection="1">
      <alignment horizontal="center" vertical="center" wrapText="1"/>
      <protection locked="0"/>
    </xf>
    <xf numFmtId="0" fontId="5" fillId="13" borderId="1" xfId="0" applyFont="1" applyFill="1" applyBorder="1" applyAlignment="1" applyProtection="1">
      <alignment horizontal="center" vertical="center"/>
      <protection locked="0"/>
    </xf>
    <xf numFmtId="0" fontId="17" fillId="5" borderId="1" xfId="2" applyFont="1" applyFill="1" applyBorder="1" applyAlignment="1" applyProtection="1">
      <alignment horizontal="center" vertical="center"/>
      <protection locked="0"/>
    </xf>
    <xf numFmtId="166" fontId="0" fillId="21" borderId="18" xfId="0" applyNumberFormat="1" applyFill="1" applyBorder="1" applyAlignment="1" applyProtection="1">
      <alignment vertical="center" wrapText="1"/>
      <protection locked="0"/>
    </xf>
    <xf numFmtId="0" fontId="2" fillId="5" borderId="54" xfId="2" applyFill="1" applyBorder="1" applyAlignment="1">
      <alignment horizontal="left" vertical="center" wrapText="1"/>
    </xf>
    <xf numFmtId="0" fontId="2" fillId="5" borderId="22" xfId="2" applyFill="1" applyBorder="1" applyAlignment="1">
      <alignment horizontal="left" vertical="center" wrapText="1"/>
    </xf>
    <xf numFmtId="0" fontId="9" fillId="2" borderId="32" xfId="2" applyFont="1" applyFill="1" applyBorder="1" applyAlignment="1">
      <alignment horizontal="center" vertical="center" wrapText="1"/>
    </xf>
    <xf numFmtId="0" fontId="9" fillId="2" borderId="34" xfId="2" applyFont="1" applyFill="1" applyBorder="1" applyAlignment="1">
      <alignment horizontal="center" vertical="center"/>
    </xf>
    <xf numFmtId="0" fontId="9" fillId="2" borderId="33" xfId="2" applyFont="1" applyFill="1" applyBorder="1" applyAlignment="1">
      <alignment horizontal="center" vertical="center"/>
    </xf>
    <xf numFmtId="0" fontId="13" fillId="12" borderId="15" xfId="0" applyFont="1" applyFill="1" applyBorder="1" applyAlignment="1">
      <alignment horizontal="center" wrapText="1"/>
    </xf>
    <xf numFmtId="0" fontId="13" fillId="12" borderId="25" xfId="0" applyFont="1" applyFill="1" applyBorder="1" applyAlignment="1">
      <alignment horizontal="center" wrapText="1"/>
    </xf>
    <xf numFmtId="0" fontId="13" fillId="12" borderId="26" xfId="0" applyFont="1" applyFill="1" applyBorder="1" applyAlignment="1">
      <alignment horizontal="center" wrapText="1"/>
    </xf>
    <xf numFmtId="0" fontId="13" fillId="4" borderId="15" xfId="0" applyFont="1" applyFill="1" applyBorder="1" applyAlignment="1">
      <alignment horizontal="center" wrapText="1"/>
    </xf>
    <xf numFmtId="0" fontId="13" fillId="4" borderId="25" xfId="0" applyFont="1" applyFill="1" applyBorder="1" applyAlignment="1">
      <alignment horizontal="center" wrapText="1"/>
    </xf>
    <xf numFmtId="0" fontId="13" fillId="4" borderId="26" xfId="0" applyFont="1" applyFill="1" applyBorder="1" applyAlignment="1">
      <alignment horizontal="center" wrapText="1"/>
    </xf>
    <xf numFmtId="0" fontId="2" fillId="0" borderId="42" xfId="2" applyBorder="1" applyAlignment="1">
      <alignment horizontal="left" vertical="center" wrapText="1"/>
    </xf>
    <xf numFmtId="0" fontId="2" fillId="0" borderId="48" xfId="2" applyBorder="1" applyAlignment="1">
      <alignment horizontal="left" vertical="center" wrapText="1"/>
    </xf>
    <xf numFmtId="0" fontId="2" fillId="0" borderId="53" xfId="2" applyBorder="1" applyAlignment="1">
      <alignment horizontal="left" vertical="center" wrapText="1"/>
    </xf>
    <xf numFmtId="0" fontId="2" fillId="0" borderId="61" xfId="2" applyBorder="1" applyAlignment="1">
      <alignment horizontal="left" vertical="center" wrapText="1"/>
    </xf>
    <xf numFmtId="0" fontId="2" fillId="0" borderId="2" xfId="2" applyBorder="1" applyAlignment="1">
      <alignment horizontal="left" vertical="center" wrapText="1"/>
    </xf>
    <xf numFmtId="0" fontId="2" fillId="0" borderId="48" xfId="2" applyBorder="1" applyAlignment="1">
      <alignment horizontal="left" vertical="center"/>
    </xf>
    <xf numFmtId="0" fontId="2" fillId="0" borderId="53" xfId="2" applyBorder="1" applyAlignment="1">
      <alignment horizontal="left" vertical="center"/>
    </xf>
    <xf numFmtId="0" fontId="2" fillId="0" borderId="46" xfId="2" applyBorder="1" applyAlignment="1">
      <alignment horizontal="left" vertical="center" wrapText="1"/>
    </xf>
    <xf numFmtId="0" fontId="2" fillId="0" borderId="52" xfId="2" applyBorder="1" applyAlignment="1">
      <alignment horizontal="left" vertical="center" wrapText="1"/>
    </xf>
    <xf numFmtId="0" fontId="6" fillId="0" borderId="0" xfId="0" applyFont="1" applyAlignment="1">
      <alignment horizontal="left" wrapText="1"/>
    </xf>
    <xf numFmtId="0" fontId="2" fillId="0" borderId="1" xfId="0" applyFont="1" applyBorder="1" applyAlignment="1">
      <alignment horizontal="left" vertical="center" wrapText="1"/>
    </xf>
    <xf numFmtId="0" fontId="13" fillId="12" borderId="8" xfId="0" applyFont="1" applyFill="1" applyBorder="1" applyAlignment="1">
      <alignment horizontal="center" vertical="center"/>
    </xf>
    <xf numFmtId="0" fontId="13" fillId="12" borderId="9" xfId="0" applyFont="1" applyFill="1" applyBorder="1" applyAlignment="1">
      <alignment horizontal="center" vertical="center"/>
    </xf>
    <xf numFmtId="0" fontId="13" fillId="12" borderId="5" xfId="0" applyFont="1" applyFill="1" applyBorder="1" applyAlignment="1">
      <alignment horizontal="center" vertical="center"/>
    </xf>
    <xf numFmtId="0" fontId="13" fillId="12" borderId="12" xfId="0" applyFont="1" applyFill="1" applyBorder="1" applyAlignment="1">
      <alignment horizontal="center" vertical="center"/>
    </xf>
    <xf numFmtId="0" fontId="13" fillId="12" borderId="13" xfId="0" applyFont="1" applyFill="1" applyBorder="1" applyAlignment="1">
      <alignment horizontal="center" vertical="center"/>
    </xf>
    <xf numFmtId="0" fontId="13" fillId="12" borderId="14" xfId="0" applyFont="1" applyFill="1" applyBorder="1" applyAlignment="1">
      <alignment horizontal="center" vertical="center"/>
    </xf>
    <xf numFmtId="0" fontId="9" fillId="13" borderId="38" xfId="2" applyFont="1" applyFill="1" applyBorder="1" applyAlignment="1">
      <alignment horizontal="center" vertical="center" wrapText="1"/>
    </xf>
    <xf numFmtId="0" fontId="9" fillId="13" borderId="10" xfId="2" applyFont="1" applyFill="1" applyBorder="1" applyAlignment="1">
      <alignment horizontal="center" vertical="center"/>
    </xf>
    <xf numFmtId="0" fontId="9" fillId="13" borderId="44" xfId="2" applyFont="1" applyFill="1" applyBorder="1" applyAlignment="1">
      <alignment horizontal="center" vertical="center"/>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2" fillId="0" borderId="35" xfId="0" applyFont="1" applyBorder="1" applyAlignment="1">
      <alignment horizontal="left" vertical="center" wrapText="1"/>
    </xf>
    <xf numFmtId="0" fontId="2" fillId="0" borderId="57"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9" fillId="8" borderId="24" xfId="0" applyFont="1" applyFill="1" applyBorder="1" applyAlignment="1">
      <alignment horizontal="left" vertical="center" wrapText="1"/>
    </xf>
    <xf numFmtId="0" fontId="9" fillId="8" borderId="29" xfId="0" applyFont="1" applyFill="1" applyBorder="1" applyAlignment="1">
      <alignment horizontal="left" vertical="center" wrapText="1"/>
    </xf>
    <xf numFmtId="0" fontId="35" fillId="0" borderId="47" xfId="4" applyFont="1" applyBorder="1" applyAlignment="1">
      <alignment horizontal="left" vertical="center" wrapText="1"/>
    </xf>
    <xf numFmtId="0" fontId="2" fillId="0" borderId="36" xfId="2" applyBorder="1" applyAlignment="1">
      <alignment horizontal="left" vertical="center" wrapText="1"/>
    </xf>
    <xf numFmtId="49" fontId="2" fillId="0" borderId="43" xfId="2" applyNumberFormat="1" applyBorder="1" applyAlignment="1">
      <alignment horizontal="left" vertical="center" wrapText="1" shrinkToFit="1"/>
    </xf>
    <xf numFmtId="49" fontId="2" fillId="0" borderId="55" xfId="2" applyNumberFormat="1" applyBorder="1" applyAlignment="1">
      <alignment horizontal="left" vertical="center" wrapText="1" shrinkToFit="1"/>
    </xf>
    <xf numFmtId="49" fontId="2" fillId="0" borderId="54" xfId="2" applyNumberFormat="1" applyBorder="1" applyAlignment="1">
      <alignment horizontal="left" vertical="center" wrapText="1" shrinkToFit="1"/>
    </xf>
    <xf numFmtId="0" fontId="9" fillId="2" borderId="50"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21" fillId="3" borderId="11" xfId="2" applyFont="1" applyFill="1" applyBorder="1" applyAlignment="1">
      <alignment horizontal="center" vertical="center"/>
    </xf>
    <xf numFmtId="0" fontId="21" fillId="3" borderId="7" xfId="2" applyFont="1" applyFill="1" applyBorder="1" applyAlignment="1">
      <alignment horizontal="center" vertical="center"/>
    </xf>
    <xf numFmtId="0" fontId="21" fillId="3" borderId="27" xfId="2" applyFont="1" applyFill="1" applyBorder="1" applyAlignment="1">
      <alignment horizontal="center" vertical="center"/>
    </xf>
    <xf numFmtId="0" fontId="21" fillId="3" borderId="28" xfId="2" applyFont="1" applyFill="1" applyBorder="1" applyAlignment="1">
      <alignment horizontal="center" vertical="center"/>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9" fillId="0" borderId="50" xfId="0" applyFont="1" applyBorder="1" applyAlignment="1">
      <alignment horizontal="left" vertical="center" wrapText="1"/>
    </xf>
    <xf numFmtId="0" fontId="9" fillId="0" borderId="52" xfId="0" applyFont="1" applyBorder="1" applyAlignment="1">
      <alignment horizontal="left" vertical="center" wrapText="1"/>
    </xf>
    <xf numFmtId="0" fontId="13" fillId="12" borderId="15" xfId="0" applyFont="1" applyFill="1" applyBorder="1" applyAlignment="1">
      <alignment horizontal="center" vertical="center"/>
    </xf>
    <xf numFmtId="0" fontId="13" fillId="12" borderId="25" xfId="0" applyFont="1" applyFill="1" applyBorder="1" applyAlignment="1">
      <alignment horizontal="center" vertical="center"/>
    </xf>
    <xf numFmtId="0" fontId="13" fillId="12" borderId="26" xfId="0" applyFont="1" applyFill="1" applyBorder="1" applyAlignment="1">
      <alignment horizontal="center" vertical="center"/>
    </xf>
    <xf numFmtId="0" fontId="14" fillId="12" borderId="15" xfId="2" applyFont="1" applyFill="1" applyBorder="1" applyAlignment="1">
      <alignment horizontal="center" vertical="center"/>
    </xf>
    <xf numFmtId="0" fontId="14" fillId="12" borderId="25" xfId="2" applyFont="1" applyFill="1" applyBorder="1" applyAlignment="1">
      <alignment horizontal="center" vertical="center"/>
    </xf>
    <xf numFmtId="0" fontId="14" fillId="12" borderId="26" xfId="2" applyFont="1" applyFill="1" applyBorder="1" applyAlignment="1">
      <alignment horizontal="center" vertical="center"/>
    </xf>
    <xf numFmtId="0" fontId="9" fillId="0" borderId="64" xfId="0" applyFont="1" applyBorder="1" applyAlignment="1">
      <alignment horizontal="left" vertical="center" wrapText="1"/>
    </xf>
    <xf numFmtId="0" fontId="9" fillId="0" borderId="65" xfId="0" applyFont="1" applyBorder="1" applyAlignment="1">
      <alignment horizontal="left" vertical="center" wrapText="1"/>
    </xf>
    <xf numFmtId="0" fontId="21" fillId="3" borderId="8" xfId="0" applyFont="1" applyFill="1" applyBorder="1" applyAlignment="1">
      <alignment horizontal="left" vertical="center" wrapText="1"/>
    </xf>
    <xf numFmtId="0" fontId="21" fillId="3" borderId="9"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66" xfId="0" applyFont="1" applyFill="1" applyBorder="1" applyAlignment="1">
      <alignment horizontal="left" vertical="center" wrapText="1"/>
    </xf>
    <xf numFmtId="0" fontId="14" fillId="12" borderId="15" xfId="0" applyFont="1" applyFill="1" applyBorder="1" applyAlignment="1">
      <alignment horizontal="center" vertical="center"/>
    </xf>
    <xf numFmtId="0" fontId="14" fillId="12" borderId="25" xfId="0" applyFont="1" applyFill="1" applyBorder="1" applyAlignment="1">
      <alignment horizontal="center" vertical="center"/>
    </xf>
    <xf numFmtId="0" fontId="14" fillId="12" borderId="26" xfId="0" applyFont="1" applyFill="1" applyBorder="1" applyAlignment="1">
      <alignment horizontal="center" vertical="center"/>
    </xf>
    <xf numFmtId="0" fontId="18" fillId="2" borderId="42" xfId="2" applyFont="1" applyFill="1" applyBorder="1" applyAlignment="1" applyProtection="1">
      <alignment horizontal="center" vertical="center" wrapText="1"/>
      <protection locked="0"/>
    </xf>
    <xf numFmtId="0" fontId="18" fillId="2" borderId="68" xfId="2" applyFont="1" applyFill="1" applyBorder="1" applyAlignment="1" applyProtection="1">
      <alignment horizontal="center" vertical="center" wrapText="1"/>
      <protection locked="0"/>
    </xf>
    <xf numFmtId="0" fontId="18" fillId="2" borderId="36" xfId="2" applyFont="1" applyFill="1" applyBorder="1" applyAlignment="1" applyProtection="1">
      <alignment horizontal="center" vertical="center" wrapText="1"/>
      <protection locked="0"/>
    </xf>
    <xf numFmtId="0" fontId="18" fillId="2" borderId="69" xfId="2" applyFont="1" applyFill="1" applyBorder="1" applyAlignment="1" applyProtection="1">
      <alignment horizontal="center" vertical="center" wrapText="1"/>
      <protection locked="0"/>
    </xf>
    <xf numFmtId="2" fontId="16" fillId="19" borderId="30" xfId="0" applyNumberFormat="1" applyFont="1" applyFill="1" applyBorder="1" applyAlignment="1">
      <alignment horizontal="center" vertical="center" wrapText="1"/>
    </xf>
    <xf numFmtId="2" fontId="16" fillId="19" borderId="25" xfId="0" applyNumberFormat="1" applyFont="1" applyFill="1" applyBorder="1" applyAlignment="1">
      <alignment horizontal="center" vertical="center" wrapText="1"/>
    </xf>
    <xf numFmtId="2" fontId="16" fillId="19" borderId="56" xfId="0" applyNumberFormat="1" applyFont="1" applyFill="1" applyBorder="1" applyAlignment="1">
      <alignment horizontal="center" vertical="center" wrapText="1"/>
    </xf>
    <xf numFmtId="0" fontId="7" fillId="6" borderId="15" xfId="0" applyFont="1" applyFill="1" applyBorder="1" applyAlignment="1">
      <alignment horizontal="left" vertical="center"/>
    </xf>
    <xf numFmtId="0" fontId="7" fillId="6" borderId="25" xfId="0" applyFont="1" applyFill="1" applyBorder="1" applyAlignment="1">
      <alignment horizontal="left" vertical="center"/>
    </xf>
    <xf numFmtId="2" fontId="5" fillId="11" borderId="39" xfId="0" applyNumberFormat="1" applyFont="1" applyFill="1" applyBorder="1" applyAlignment="1">
      <alignment horizontal="center" vertical="center" wrapText="1"/>
    </xf>
    <xf numFmtId="2" fontId="5" fillId="11" borderId="4" xfId="0" applyNumberFormat="1" applyFont="1" applyFill="1" applyBorder="1" applyAlignment="1">
      <alignment horizontal="center" vertical="center" wrapText="1"/>
    </xf>
    <xf numFmtId="2" fontId="5" fillId="11" borderId="40" xfId="0" applyNumberFormat="1" applyFont="1" applyFill="1" applyBorder="1" applyAlignment="1">
      <alignment horizontal="center" vertical="center" wrapText="1"/>
    </xf>
    <xf numFmtId="2" fontId="5" fillId="11" borderId="17" xfId="0" applyNumberFormat="1" applyFont="1" applyFill="1" applyBorder="1" applyAlignment="1">
      <alignment horizontal="center" vertical="center" wrapText="1"/>
    </xf>
    <xf numFmtId="2" fontId="39" fillId="17" borderId="35" xfId="0" applyNumberFormat="1" applyFont="1" applyFill="1" applyBorder="1" applyAlignment="1">
      <alignment horizontal="center" vertical="center" wrapText="1"/>
    </xf>
    <xf numFmtId="2" fontId="39" fillId="17" borderId="60" xfId="0" applyNumberFormat="1" applyFont="1" applyFill="1" applyBorder="1" applyAlignment="1">
      <alignment horizontal="center" vertical="center" wrapText="1"/>
    </xf>
    <xf numFmtId="2" fontId="39" fillId="17" borderId="61" xfId="0" applyNumberFormat="1" applyFont="1" applyFill="1" applyBorder="1" applyAlignment="1">
      <alignment horizontal="center" vertical="center" wrapText="1"/>
    </xf>
    <xf numFmtId="2" fontId="39" fillId="17" borderId="62" xfId="0" applyNumberFormat="1" applyFont="1" applyFill="1" applyBorder="1" applyAlignment="1">
      <alignment horizontal="center" vertical="center" wrapText="1"/>
    </xf>
    <xf numFmtId="2" fontId="5" fillId="17" borderId="35" xfId="0" applyNumberFormat="1" applyFont="1" applyFill="1" applyBorder="1" applyAlignment="1">
      <alignment horizontal="center" vertical="center" wrapText="1"/>
    </xf>
    <xf numFmtId="2" fontId="5" fillId="17" borderId="60" xfId="0" applyNumberFormat="1" applyFont="1" applyFill="1" applyBorder="1" applyAlignment="1">
      <alignment horizontal="center" vertical="center" wrapText="1"/>
    </xf>
    <xf numFmtId="2" fontId="5" fillId="17" borderId="61" xfId="0" applyNumberFormat="1" applyFont="1" applyFill="1" applyBorder="1" applyAlignment="1">
      <alignment horizontal="center" vertical="center" wrapText="1"/>
    </xf>
    <xf numFmtId="2" fontId="5" fillId="17" borderId="62" xfId="0" applyNumberFormat="1" applyFont="1" applyFill="1" applyBorder="1" applyAlignment="1">
      <alignment horizontal="center" vertical="center" wrapText="1"/>
    </xf>
    <xf numFmtId="2" fontId="5" fillId="11" borderId="3" xfId="0" applyNumberFormat="1" applyFont="1" applyFill="1" applyBorder="1" applyAlignment="1">
      <alignment horizontal="center" vertical="center" wrapText="1"/>
    </xf>
    <xf numFmtId="2" fontId="5" fillId="11" borderId="47" xfId="0" applyNumberFormat="1"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2" fillId="14" borderId="25" xfId="0" applyFont="1" applyFill="1" applyBorder="1" applyAlignment="1">
      <alignment horizontal="center" vertical="center"/>
    </xf>
    <xf numFmtId="0" fontId="12" fillId="14" borderId="26" xfId="0" applyFont="1" applyFill="1" applyBorder="1" applyAlignment="1">
      <alignment horizontal="center" vertical="center"/>
    </xf>
    <xf numFmtId="0" fontId="12" fillId="14" borderId="15" xfId="0" applyFont="1" applyFill="1" applyBorder="1" applyAlignment="1">
      <alignment horizontal="left" vertical="center"/>
    </xf>
    <xf numFmtId="0" fontId="12" fillId="14" borderId="25" xfId="0" applyFont="1" applyFill="1" applyBorder="1" applyAlignment="1">
      <alignment horizontal="left" vertical="center"/>
    </xf>
  </cellXfs>
  <cellStyles count="8">
    <cellStyle name="Lien hypertexte" xfId="4" builtinId="8"/>
    <cellStyle name="Monétaire" xfId="1" builtinId="4"/>
    <cellStyle name="Monétaire 2" xfId="3" xr:uid="{00000000-0005-0000-0000-000001000000}"/>
    <cellStyle name="Monétaire 2 2" xfId="6" xr:uid="{1C959F34-3126-4EBC-9D20-167DCEEC6EA5}"/>
    <cellStyle name="Monétaire 3" xfId="5" xr:uid="{91D78769-BB56-4580-BD0C-DB2A585DA754}"/>
    <cellStyle name="Normal" xfId="0" builtinId="0"/>
    <cellStyle name="Normal 2" xfId="2" xr:uid="{00000000-0005-0000-0000-000003000000}"/>
    <cellStyle name="Pourcentage" xfId="7" builtinId="5"/>
  </cellStyles>
  <dxfs count="6">
    <dxf>
      <fill>
        <patternFill>
          <bgColor rgb="FF92D050"/>
        </patternFill>
      </fill>
    </dxf>
    <dxf>
      <fill>
        <patternFill>
          <bgColor rgb="FFFF0000"/>
        </patternFill>
      </fill>
    </dxf>
    <dxf>
      <font>
        <b/>
        <i val="0"/>
        <color theme="1"/>
      </font>
    </dxf>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FFFFE7"/>
      <color rgb="FF3333FF"/>
      <color rgb="FFFF3300"/>
      <color rgb="FFFFFFCC"/>
      <color rgb="FFF3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tresor.gouv.qc.ca/fileadmin/PDF/secretariat/Directive_frais_remboursables.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L40"/>
  <sheetViews>
    <sheetView tabSelected="1" zoomScale="80" zoomScaleNormal="80" workbookViewId="0"/>
  </sheetViews>
  <sheetFormatPr baseColWidth="10" defaultColWidth="30.6640625" defaultRowHeight="15" x14ac:dyDescent="0.25"/>
  <cols>
    <col min="1" max="1" width="3.88671875" style="1" customWidth="1"/>
    <col min="2" max="2" width="37.88671875" style="1" customWidth="1"/>
    <col min="3" max="3" width="39.6640625" style="1" customWidth="1"/>
    <col min="4" max="4" width="51.33203125" style="1" customWidth="1"/>
    <col min="5" max="5" width="29.88671875" style="1" customWidth="1"/>
    <col min="6" max="6" width="48.109375" style="1" customWidth="1"/>
    <col min="7" max="8" width="30.6640625" style="1"/>
    <col min="9" max="10" width="30.6640625" style="3"/>
    <col min="11" max="16384" width="30.6640625" style="1"/>
  </cols>
  <sheetData>
    <row r="1" spans="2:12" ht="15.6" thickBot="1" x14ac:dyDescent="0.3"/>
    <row r="2" spans="2:12" ht="31.95" customHeight="1" thickBot="1" x14ac:dyDescent="0.55000000000000004">
      <c r="B2" s="136" t="s">
        <v>0</v>
      </c>
      <c r="C2" s="137"/>
      <c r="D2" s="137"/>
      <c r="E2" s="137"/>
      <c r="F2" s="138"/>
    </row>
    <row r="3" spans="2:12" ht="14.4" customHeight="1" thickBot="1" x14ac:dyDescent="0.3"/>
    <row r="4" spans="2:12" ht="31.95" customHeight="1" thickBot="1" x14ac:dyDescent="0.55000000000000004">
      <c r="B4" s="139" t="s">
        <v>1</v>
      </c>
      <c r="C4" s="140"/>
      <c r="D4" s="140"/>
      <c r="E4" s="140"/>
      <c r="F4" s="141"/>
    </row>
    <row r="5" spans="2:12" ht="21.6" customHeight="1" x14ac:dyDescent="0.25">
      <c r="B5" s="133" t="s">
        <v>2</v>
      </c>
      <c r="C5" s="147" t="s">
        <v>3</v>
      </c>
      <c r="D5" s="147"/>
      <c r="E5" s="148"/>
      <c r="F5" s="16" t="s">
        <v>4</v>
      </c>
      <c r="I5" s="1"/>
      <c r="J5" s="1"/>
      <c r="K5" s="3"/>
      <c r="L5" s="3"/>
    </row>
    <row r="6" spans="2:12" ht="70.2" customHeight="1" x14ac:dyDescent="0.25">
      <c r="B6" s="134"/>
      <c r="C6" s="149" t="s">
        <v>5</v>
      </c>
      <c r="D6" s="149"/>
      <c r="E6" s="150"/>
      <c r="F6" s="17" t="s">
        <v>4</v>
      </c>
      <c r="I6" s="1"/>
      <c r="J6" s="1"/>
      <c r="K6" s="3"/>
      <c r="L6" s="3"/>
    </row>
    <row r="7" spans="2:12" ht="50.4" customHeight="1" x14ac:dyDescent="0.25">
      <c r="B7" s="134"/>
      <c r="C7" s="145" t="s">
        <v>6</v>
      </c>
      <c r="D7" s="146"/>
      <c r="E7" s="146"/>
      <c r="F7" s="17" t="s">
        <v>4</v>
      </c>
      <c r="I7" s="1"/>
      <c r="J7" s="1"/>
      <c r="K7" s="3"/>
      <c r="L7" s="3"/>
    </row>
    <row r="8" spans="2:12" ht="65.400000000000006" customHeight="1" thickBot="1" x14ac:dyDescent="0.3">
      <c r="B8" s="135"/>
      <c r="C8" s="131" t="s">
        <v>7</v>
      </c>
      <c r="D8" s="132"/>
      <c r="E8" s="132"/>
      <c r="F8" s="70" t="s">
        <v>4</v>
      </c>
      <c r="I8" s="1"/>
      <c r="J8" s="1"/>
      <c r="K8" s="3"/>
      <c r="L8" s="3"/>
    </row>
    <row r="9" spans="2:12" ht="19.95" customHeight="1" thickBot="1" x14ac:dyDescent="0.3">
      <c r="I9" s="1"/>
      <c r="J9" s="1"/>
      <c r="K9" s="3"/>
      <c r="L9" s="3"/>
    </row>
    <row r="10" spans="2:12" ht="33" customHeight="1" thickBot="1" x14ac:dyDescent="0.55000000000000004">
      <c r="B10" s="139" t="s">
        <v>8</v>
      </c>
      <c r="C10" s="140"/>
      <c r="D10" s="140"/>
      <c r="E10" s="140"/>
      <c r="F10" s="141"/>
      <c r="I10" s="1"/>
      <c r="J10" s="1"/>
      <c r="K10" s="3"/>
      <c r="L10" s="3"/>
    </row>
    <row r="11" spans="2:12" ht="130.19999999999999" customHeight="1" x14ac:dyDescent="0.25">
      <c r="B11" s="159" t="s">
        <v>9</v>
      </c>
      <c r="C11" s="142" t="s">
        <v>10</v>
      </c>
      <c r="D11" s="143"/>
      <c r="E11" s="144"/>
      <c r="F11" s="16" t="s">
        <v>4</v>
      </c>
      <c r="I11" s="1"/>
      <c r="J11" s="1"/>
      <c r="K11" s="3"/>
      <c r="L11" s="3"/>
    </row>
    <row r="12" spans="2:12" ht="33" customHeight="1" x14ac:dyDescent="0.25">
      <c r="B12" s="160"/>
      <c r="C12" s="171" t="s">
        <v>11</v>
      </c>
      <c r="D12" s="149"/>
      <c r="E12" s="150"/>
      <c r="F12" s="18" t="s">
        <v>4</v>
      </c>
      <c r="I12" s="1"/>
      <c r="J12" s="1"/>
      <c r="K12" s="3"/>
      <c r="L12" s="3"/>
    </row>
    <row r="13" spans="2:12" ht="36" customHeight="1" thickBot="1" x14ac:dyDescent="0.3">
      <c r="B13" s="161"/>
      <c r="C13" s="172" t="s">
        <v>12</v>
      </c>
      <c r="D13" s="173"/>
      <c r="E13" s="174"/>
      <c r="F13" s="19"/>
      <c r="I13" s="1"/>
      <c r="J13" s="1"/>
      <c r="K13" s="3"/>
      <c r="L13" s="3"/>
    </row>
    <row r="14" spans="2:12" ht="15.6" thickBot="1" x14ac:dyDescent="0.3"/>
    <row r="15" spans="2:12" ht="15" customHeight="1" x14ac:dyDescent="0.25">
      <c r="B15" s="153" t="s">
        <v>13</v>
      </c>
      <c r="C15" s="154"/>
      <c r="D15" s="154"/>
      <c r="E15" s="154"/>
      <c r="F15" s="155"/>
    </row>
    <row r="16" spans="2:12" ht="15.6" customHeight="1" thickBot="1" x14ac:dyDescent="0.3">
      <c r="B16" s="156"/>
      <c r="C16" s="157"/>
      <c r="D16" s="157"/>
      <c r="E16" s="157"/>
      <c r="F16" s="158"/>
    </row>
    <row r="17" spans="2:8" ht="37.950000000000003" customHeight="1" x14ac:dyDescent="0.25">
      <c r="B17" s="42" t="s">
        <v>14</v>
      </c>
      <c r="C17" s="43" t="s">
        <v>15</v>
      </c>
      <c r="D17" s="43" t="s">
        <v>16</v>
      </c>
      <c r="E17" s="43" t="s">
        <v>17</v>
      </c>
      <c r="F17" s="44" t="s">
        <v>18</v>
      </c>
    </row>
    <row r="18" spans="2:8" ht="96" customHeight="1" x14ac:dyDescent="0.25">
      <c r="B18" s="20" t="s">
        <v>19</v>
      </c>
      <c r="C18" s="25" t="s">
        <v>20</v>
      </c>
      <c r="D18" s="71"/>
      <c r="E18" s="25" t="s">
        <v>21</v>
      </c>
      <c r="F18" s="72"/>
    </row>
    <row r="19" spans="2:8" ht="50.7" customHeight="1" x14ac:dyDescent="0.25">
      <c r="B19" s="20" t="s">
        <v>22</v>
      </c>
      <c r="C19" s="25" t="s">
        <v>23</v>
      </c>
      <c r="D19" s="73" t="s">
        <v>24</v>
      </c>
      <c r="E19" s="152" t="s">
        <v>25</v>
      </c>
      <c r="F19" s="72"/>
    </row>
    <row r="20" spans="2:8" ht="50.4" customHeight="1" x14ac:dyDescent="0.25">
      <c r="B20" s="20" t="s">
        <v>26</v>
      </c>
      <c r="C20" s="25" t="s">
        <v>27</v>
      </c>
      <c r="D20" s="73" t="s">
        <v>28</v>
      </c>
      <c r="E20" s="152"/>
      <c r="F20" s="72"/>
    </row>
    <row r="21" spans="2:8" ht="52.95" customHeight="1" x14ac:dyDescent="0.25">
      <c r="B21" s="20" t="s">
        <v>29</v>
      </c>
      <c r="C21" s="25" t="s">
        <v>30</v>
      </c>
      <c r="D21" s="73" t="s">
        <v>31</v>
      </c>
      <c r="E21" s="152"/>
      <c r="F21" s="72"/>
    </row>
    <row r="22" spans="2:8" ht="51" customHeight="1" x14ac:dyDescent="0.25">
      <c r="B22" s="20" t="s">
        <v>32</v>
      </c>
      <c r="C22" s="22" t="s">
        <v>33</v>
      </c>
      <c r="D22" s="23" t="s">
        <v>34</v>
      </c>
      <c r="E22" s="152"/>
      <c r="F22" s="74" t="s">
        <v>35</v>
      </c>
    </row>
    <row r="23" spans="2:8" ht="81.599999999999994" customHeight="1" x14ac:dyDescent="0.3">
      <c r="B23" s="168" t="s">
        <v>36</v>
      </c>
      <c r="C23" s="166" t="s">
        <v>37</v>
      </c>
      <c r="D23" s="162" t="s">
        <v>38</v>
      </c>
      <c r="E23" s="164" t="s">
        <v>39</v>
      </c>
      <c r="F23" s="170" t="s">
        <v>40</v>
      </c>
      <c r="G23" s="24"/>
    </row>
    <row r="24" spans="2:8" ht="26.4" customHeight="1" x14ac:dyDescent="0.3">
      <c r="B24" s="169"/>
      <c r="C24" s="167"/>
      <c r="D24" s="163"/>
      <c r="E24" s="165"/>
      <c r="F24" s="170"/>
      <c r="G24" s="24"/>
    </row>
    <row r="25" spans="2:8" ht="100.95" customHeight="1" thickBot="1" x14ac:dyDescent="0.3">
      <c r="B25" s="21" t="s">
        <v>41</v>
      </c>
      <c r="C25" s="26" t="s">
        <v>42</v>
      </c>
      <c r="D25" s="40" t="s">
        <v>43</v>
      </c>
      <c r="E25" s="26" t="s">
        <v>44</v>
      </c>
      <c r="F25" s="41" t="s">
        <v>45</v>
      </c>
    </row>
    <row r="26" spans="2:8" ht="15.6" customHeight="1" x14ac:dyDescent="0.25">
      <c r="B26" s="151" t="s">
        <v>46</v>
      </c>
      <c r="C26" s="151"/>
      <c r="D26" s="151"/>
      <c r="E26" s="151"/>
      <c r="F26" s="151"/>
    </row>
    <row r="27" spans="2:8" ht="15.6" x14ac:dyDescent="0.3">
      <c r="E27" s="15"/>
      <c r="F27" s="15"/>
      <c r="G27" s="6"/>
      <c r="H27" s="6"/>
    </row>
    <row r="28" spans="2:8" ht="15.6" x14ac:dyDescent="0.3">
      <c r="E28" s="15"/>
      <c r="G28" s="6"/>
      <c r="H28" s="6"/>
    </row>
    <row r="31" spans="2:8" ht="15" customHeight="1" x14ac:dyDescent="0.25"/>
    <row r="32" spans="2:8" ht="15" customHeight="1" x14ac:dyDescent="0.25"/>
    <row r="33" ht="25.95" customHeight="1" x14ac:dyDescent="0.25"/>
    <row r="34" ht="15" customHeight="1" x14ac:dyDescent="0.25"/>
    <row r="35" ht="21.6" customHeight="1" x14ac:dyDescent="0.25"/>
    <row r="37" ht="34.950000000000003" customHeight="1" x14ac:dyDescent="0.25"/>
    <row r="38" ht="15" customHeight="1" x14ac:dyDescent="0.25"/>
    <row r="39" ht="15" customHeight="1" x14ac:dyDescent="0.25"/>
    <row r="40" ht="30.6" customHeight="1" x14ac:dyDescent="0.25"/>
  </sheetData>
  <sheetProtection algorithmName="SHA-512" hashValue="r7w2/PLSUS23X4pjqYrsanq0SL6Tf4j8cxlDzWef9EEkbYfZ6Jo7H3K0L6zSFW0CflaCyafrvFbY4+nPPG7YPg==" saltValue="NSz0xO8u1k6YsioXsU5kZw==" spinCount="100000" sheet="1" objects="1" scenarios="1"/>
  <mergeCells count="20">
    <mergeCell ref="B26:F26"/>
    <mergeCell ref="E19:E22"/>
    <mergeCell ref="B15:F16"/>
    <mergeCell ref="B11:B13"/>
    <mergeCell ref="D23:D24"/>
    <mergeCell ref="E23:E24"/>
    <mergeCell ref="C23:C24"/>
    <mergeCell ref="B23:B24"/>
    <mergeCell ref="F23:F24"/>
    <mergeCell ref="C12:E12"/>
    <mergeCell ref="C13:E13"/>
    <mergeCell ref="C8:E8"/>
    <mergeCell ref="B5:B8"/>
    <mergeCell ref="B2:F2"/>
    <mergeCell ref="B4:F4"/>
    <mergeCell ref="C11:E11"/>
    <mergeCell ref="C7:E7"/>
    <mergeCell ref="C5:E5"/>
    <mergeCell ref="B10:F10"/>
    <mergeCell ref="C6:E6"/>
  </mergeCells>
  <hyperlinks>
    <hyperlink ref="F5" location="'Suivi budgétaire'!B5:E8" tooltip="Accéder aux cases à compléter" display="Cliquer ici" xr:uid="{AB3AD0C6-FDB4-4000-8373-CE80937B7951}"/>
    <hyperlink ref="F6" location="Dépenses!B1:G47" tooltip="Accéder aux cases à compléter" display="Cliquer ici" xr:uid="{60F9896A-DF30-466F-9869-C060B1F47C91}"/>
    <hyperlink ref="F7" location="'Suivi budgétaire'!B23:C32" tooltip="Accéder aux cases à compléter" display="Cliquer ici" xr:uid="{39D57DCB-F108-4831-98C3-3E647B3EC496}"/>
    <hyperlink ref="F12" location="'Suivi budgétaire'!G5:J40" display="Cliquer ici" xr:uid="{FE6DCFE0-E2D3-42C8-ACD6-FB47BD6539B5}"/>
    <hyperlink ref="F11" location="Dépenses!G2:P2" tooltip="Accéder aux cases à compléter" display="Cliquer ici" xr:uid="{55600955-DE8B-4829-9417-25CE8CED0F15}"/>
    <hyperlink ref="F6" location="Dépenses!C2:E2" tooltip="Accéder aux cases à compléter" display="Cliquer ici" xr:uid="{E5E7F006-92AC-408C-9683-D895CBF58128}"/>
    <hyperlink ref="F23" r:id="rId1" display="Frais de déplacement en vigeur au sein de la fonction publique du Québec" xr:uid="{EF4F45A2-0203-43F8-85A7-B2A68FC6583D}"/>
    <hyperlink ref="F8" location="'Suivi budgétaire'!B35:E44" display="Cliquer ici" xr:uid="{41F577AE-B518-4F7E-921C-65F4D701FA66}"/>
  </hyperlinks>
  <printOptions horizontalCentered="1"/>
  <pageMargins left="0.23622047244094491" right="0.23622047244094491" top="0.74803149606299213" bottom="0.74803149606299213" header="0.31496062992125984" footer="0.31496062992125984"/>
  <pageSetup paperSize="5" scale="85" fitToHeight="0" orientation="portrait" r:id="rId2"/>
  <headerFooter scaleWithDoc="0">
    <oddFooter>&amp;L&amp;G</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9" tint="0.39997558519241921"/>
    <pageSetUpPr fitToPage="1"/>
  </sheetPr>
  <dimension ref="B1:J51"/>
  <sheetViews>
    <sheetView zoomScale="60" zoomScaleNormal="60" zoomScaleSheetLayoutView="100" zoomScalePageLayoutView="30" workbookViewId="0"/>
  </sheetViews>
  <sheetFormatPr baseColWidth="10" defaultColWidth="11.44140625" defaultRowHeight="30" customHeight="1" x14ac:dyDescent="0.3"/>
  <cols>
    <col min="1" max="1" width="2" customWidth="1"/>
    <col min="2" max="2" width="63" customWidth="1"/>
    <col min="3" max="3" width="38.88671875" customWidth="1"/>
    <col min="4" max="4" width="39.44140625" customWidth="1"/>
    <col min="5" max="5" width="38.33203125" customWidth="1"/>
    <col min="6" max="6" width="2.6640625" customWidth="1"/>
    <col min="7" max="7" width="72" customWidth="1"/>
    <col min="10" max="11" width="11.6640625" bestFit="1" customWidth="1"/>
    <col min="12" max="12" width="12.33203125" bestFit="1" customWidth="1"/>
  </cols>
  <sheetData>
    <row r="1" spans="2:10" ht="10.199999999999999" customHeight="1" thickBot="1" x14ac:dyDescent="0.35">
      <c r="B1" s="4"/>
      <c r="C1" s="4"/>
      <c r="D1" s="4"/>
      <c r="E1" s="4"/>
    </row>
    <row r="2" spans="2:10" ht="30" customHeight="1" thickBot="1" x14ac:dyDescent="0.35">
      <c r="B2" s="185" t="s">
        <v>47</v>
      </c>
      <c r="C2" s="186"/>
      <c r="D2" s="186"/>
      <c r="E2" s="187"/>
    </row>
    <row r="3" spans="2:10" ht="30" customHeight="1" thickBot="1" x14ac:dyDescent="0.35">
      <c r="B3" s="188" t="s">
        <v>48</v>
      </c>
      <c r="C3" s="189"/>
      <c r="D3" s="189"/>
      <c r="E3" s="190"/>
      <c r="H3" s="5"/>
    </row>
    <row r="4" spans="2:10" ht="15.6" customHeight="1" thickBot="1" x14ac:dyDescent="0.35">
      <c r="B4" s="7"/>
      <c r="C4" s="7"/>
      <c r="D4" s="4"/>
      <c r="E4" s="4"/>
      <c r="F4" s="5"/>
      <c r="G4" s="5"/>
      <c r="H4" s="5"/>
      <c r="I4" s="5"/>
      <c r="J4" s="5"/>
    </row>
    <row r="5" spans="2:10" ht="39" customHeight="1" x14ac:dyDescent="0.3">
      <c r="B5" s="79" t="s">
        <v>49</v>
      </c>
      <c r="C5" s="202"/>
      <c r="D5" s="203"/>
      <c r="F5" s="5"/>
      <c r="G5" s="5"/>
      <c r="H5" s="5"/>
      <c r="I5" s="5"/>
    </row>
    <row r="6" spans="2:10" ht="37.950000000000003" customHeight="1" x14ac:dyDescent="0.3">
      <c r="B6" s="80" t="s">
        <v>50</v>
      </c>
      <c r="C6" s="204"/>
      <c r="D6" s="205"/>
      <c r="F6" s="5"/>
      <c r="G6" s="5"/>
      <c r="H6" s="5"/>
      <c r="I6" s="5"/>
    </row>
    <row r="7" spans="2:10" ht="34.200000000000003" customHeight="1" x14ac:dyDescent="0.3">
      <c r="B7" s="80" t="s">
        <v>51</v>
      </c>
      <c r="C7" s="129" t="s">
        <v>101</v>
      </c>
      <c r="D7" s="10" t="s">
        <v>52</v>
      </c>
      <c r="E7" s="5"/>
      <c r="F7" s="5"/>
      <c r="G7" s="5"/>
      <c r="H7" s="5"/>
    </row>
    <row r="8" spans="2:10" ht="30" customHeight="1" thickBot="1" x14ac:dyDescent="0.35">
      <c r="B8" s="81" t="s">
        <v>53</v>
      </c>
      <c r="C8" s="68"/>
      <c r="D8" s="9">
        <f>IF(C8&lt;=12,150000,IF(C8&lt;=24,300000,IF(C8&lt;=36,450000)))*AND(C8&gt;=1)</f>
        <v>0</v>
      </c>
      <c r="E8" s="5"/>
      <c r="F8" s="5"/>
      <c r="G8" s="5"/>
      <c r="H8" s="5"/>
    </row>
    <row r="9" spans="2:10" ht="30" customHeight="1" thickBot="1" x14ac:dyDescent="0.35">
      <c r="B9" s="5"/>
      <c r="C9" s="5"/>
      <c r="D9" s="5"/>
      <c r="E9" s="5"/>
      <c r="G9" s="5"/>
      <c r="H9" s="5"/>
      <c r="I9" s="5"/>
      <c r="J9" s="5"/>
    </row>
    <row r="10" spans="2:10" ht="30" customHeight="1" thickBot="1" x14ac:dyDescent="0.35">
      <c r="B10" s="199" t="s">
        <v>54</v>
      </c>
      <c r="C10" s="200"/>
      <c r="D10" s="200"/>
      <c r="E10" s="201"/>
      <c r="G10" s="5"/>
      <c r="H10" s="5"/>
      <c r="I10" s="5"/>
      <c r="J10" s="5"/>
    </row>
    <row r="11" spans="2:10" ht="33.6" customHeight="1" thickBot="1" x14ac:dyDescent="0.35">
      <c r="B11" s="75" t="s">
        <v>55</v>
      </c>
      <c r="C11" s="76" t="s">
        <v>56</v>
      </c>
      <c r="D11" s="77" t="s">
        <v>57</v>
      </c>
      <c r="E11" s="78" t="s">
        <v>58</v>
      </c>
      <c r="G11" s="78" t="s">
        <v>103</v>
      </c>
      <c r="H11" s="5"/>
      <c r="I11" s="5"/>
      <c r="J11" s="5"/>
    </row>
    <row r="12" spans="2:10" ht="30" customHeight="1" thickBot="1" x14ac:dyDescent="0.35">
      <c r="B12" s="29" t="s">
        <v>59</v>
      </c>
      <c r="C12" s="39">
        <f>SUM(Dépenses!E6:E9)</f>
        <v>0</v>
      </c>
      <c r="D12" s="34">
        <f>SUM(Dépenses!O6:O9)</f>
        <v>0</v>
      </c>
      <c r="E12" s="11">
        <f>C12-D12</f>
        <v>0</v>
      </c>
      <c r="F12" s="5"/>
      <c r="G12" s="130"/>
      <c r="H12" s="5"/>
      <c r="I12" s="5"/>
      <c r="J12" s="5"/>
    </row>
    <row r="13" spans="2:10" ht="30" customHeight="1" thickBot="1" x14ac:dyDescent="0.35">
      <c r="B13" s="30" t="s">
        <v>60</v>
      </c>
      <c r="C13" s="12">
        <f>SUM(Dépenses!C6:C9)</f>
        <v>0</v>
      </c>
      <c r="D13" s="35">
        <f>SUM(Dépenses!K6:K9)</f>
        <v>0</v>
      </c>
      <c r="E13" s="12">
        <f t="shared" ref="E13:E20" si="0">C13-D13</f>
        <v>0</v>
      </c>
      <c r="F13" s="5"/>
      <c r="G13" s="130"/>
      <c r="H13" s="5"/>
      <c r="I13" s="5"/>
      <c r="J13" s="5"/>
    </row>
    <row r="14" spans="2:10" ht="30" customHeight="1" thickBot="1" x14ac:dyDescent="0.35">
      <c r="B14" s="31" t="s">
        <v>61</v>
      </c>
      <c r="C14" s="12">
        <f>SUM(Dépenses!C12:C14)</f>
        <v>0</v>
      </c>
      <c r="D14" s="35">
        <f>SUM(Dépenses!K12:K14)</f>
        <v>0</v>
      </c>
      <c r="E14" s="12">
        <f t="shared" si="0"/>
        <v>0</v>
      </c>
      <c r="G14" s="130"/>
    </row>
    <row r="15" spans="2:10" ht="30" customHeight="1" thickBot="1" x14ac:dyDescent="0.35">
      <c r="B15" s="32" t="s">
        <v>62</v>
      </c>
      <c r="C15" s="12">
        <f>SUM(Dépenses!C17:C18)</f>
        <v>0</v>
      </c>
      <c r="D15" s="35">
        <f>SUM(Dépenses!K17:K18)</f>
        <v>0</v>
      </c>
      <c r="E15" s="12">
        <f t="shared" si="0"/>
        <v>0</v>
      </c>
      <c r="F15" s="2"/>
      <c r="G15" s="130"/>
    </row>
    <row r="16" spans="2:10" ht="30" customHeight="1" thickBot="1" x14ac:dyDescent="0.35">
      <c r="B16" s="32" t="s">
        <v>26</v>
      </c>
      <c r="C16" s="12">
        <f>SUM(Dépenses!C21:C23)</f>
        <v>0</v>
      </c>
      <c r="D16" s="35">
        <f>SUM(Dépenses!K21:K23)</f>
        <v>0</v>
      </c>
      <c r="E16" s="12">
        <f t="shared" si="0"/>
        <v>0</v>
      </c>
      <c r="G16" s="130"/>
    </row>
    <row r="17" spans="2:7" ht="30" customHeight="1" thickBot="1" x14ac:dyDescent="0.35">
      <c r="B17" s="32" t="s">
        <v>29</v>
      </c>
      <c r="C17" s="12">
        <f>SUM(Dépenses!C26:C28)</f>
        <v>0</v>
      </c>
      <c r="D17" s="35">
        <f>SUM(Dépenses!K26:K28)</f>
        <v>0</v>
      </c>
      <c r="E17" s="12">
        <f t="shared" si="0"/>
        <v>0</v>
      </c>
      <c r="G17" s="130"/>
    </row>
    <row r="18" spans="2:7" ht="33.6" customHeight="1" thickBot="1" x14ac:dyDescent="0.35">
      <c r="B18" s="33" t="s">
        <v>63</v>
      </c>
      <c r="C18" s="12">
        <f>MIN(SUM(Dépenses!C31:C32)*0.2,2000)</f>
        <v>0</v>
      </c>
      <c r="D18" s="35">
        <f>MIN(SUM(Dépenses!K31:K32)*0.2,2000)</f>
        <v>0</v>
      </c>
      <c r="E18" s="12">
        <f t="shared" si="0"/>
        <v>0</v>
      </c>
      <c r="G18" s="130"/>
    </row>
    <row r="19" spans="2:7" ht="35.4" customHeight="1" thickBot="1" x14ac:dyDescent="0.35">
      <c r="B19" s="33" t="s">
        <v>64</v>
      </c>
      <c r="C19" s="13">
        <f>ROUND(MIN(SUM(Dépenses!C35:C36),(C26*0.1)),0)</f>
        <v>0</v>
      </c>
      <c r="D19" s="36">
        <f>ROUND(MIN(SUM(Dépenses!K35:K36),(C26*0.1)),0)</f>
        <v>0</v>
      </c>
      <c r="E19" s="13">
        <f t="shared" si="0"/>
        <v>0</v>
      </c>
      <c r="G19" s="130"/>
    </row>
    <row r="20" spans="2:7" ht="30" customHeight="1" thickBot="1" x14ac:dyDescent="0.35">
      <c r="B20" s="45" t="s">
        <v>65</v>
      </c>
      <c r="C20" s="14">
        <f>SUM(C13:C19)</f>
        <v>0</v>
      </c>
      <c r="D20" s="37">
        <f>SUM(D13:D19)</f>
        <v>0</v>
      </c>
      <c r="E20" s="14">
        <f t="shared" si="0"/>
        <v>0</v>
      </c>
      <c r="G20" s="130"/>
    </row>
    <row r="21" spans="2:7" ht="32.4" customHeight="1" thickBot="1" x14ac:dyDescent="0.35">
      <c r="B21" s="46" t="s">
        <v>66</v>
      </c>
      <c r="C21" s="14">
        <f>ROUND(C20*0.75,0)</f>
        <v>0</v>
      </c>
      <c r="D21" s="38">
        <f>ROUND(D20*0.75,0)</f>
        <v>0</v>
      </c>
      <c r="E21" s="28"/>
    </row>
    <row r="22" spans="2:7" ht="30" customHeight="1" thickBot="1" x14ac:dyDescent="0.35">
      <c r="B22" s="27" t="s">
        <v>67</v>
      </c>
      <c r="C22" s="4"/>
      <c r="D22" s="4"/>
      <c r="E22" s="4"/>
    </row>
    <row r="23" spans="2:7" ht="30" customHeight="1" x14ac:dyDescent="0.3">
      <c r="B23" s="179" t="s">
        <v>68</v>
      </c>
      <c r="C23" s="180"/>
      <c r="D23" s="8"/>
      <c r="E23" s="8"/>
    </row>
    <row r="24" spans="2:7" ht="39.6" customHeight="1" x14ac:dyDescent="0.3">
      <c r="B24" s="50" t="s">
        <v>69</v>
      </c>
      <c r="C24" s="51">
        <f>IF('Suivi budgétaire'!C7="Volet 1",'Suivi budgétaire'!#REF!,'Suivi budgétaire'!D8)</f>
        <v>0</v>
      </c>
    </row>
    <row r="25" spans="2:7" ht="36.6" customHeight="1" thickBot="1" x14ac:dyDescent="0.35">
      <c r="B25" s="52" t="s">
        <v>70</v>
      </c>
      <c r="C25" s="51">
        <f>MIN(C24,'Suivi budgétaire'!C21)</f>
        <v>0</v>
      </c>
    </row>
    <row r="26" spans="2:7" ht="36" customHeight="1" thickBot="1" x14ac:dyDescent="0.35">
      <c r="B26" s="53" t="s">
        <v>71</v>
      </c>
      <c r="C26" s="82">
        <v>0</v>
      </c>
      <c r="D26" s="181" t="str">
        <f>IF(C26&lt;=C25,"Valide","Erreur: insérer un nouveau montant d'aide financière demandée")</f>
        <v>Valide</v>
      </c>
      <c r="E26" s="182"/>
    </row>
    <row r="27" spans="2:7" ht="30" customHeight="1" x14ac:dyDescent="0.3">
      <c r="B27" s="177" t="s">
        <v>72</v>
      </c>
      <c r="C27" s="178"/>
      <c r="D27" s="8"/>
      <c r="E27" s="4"/>
    </row>
    <row r="28" spans="2:7" ht="30" customHeight="1" x14ac:dyDescent="0.3">
      <c r="B28" s="54" t="s">
        <v>73</v>
      </c>
      <c r="C28" s="55">
        <f>+'Suivi budgétaire'!C20-MIN(C25,C26)+C32</f>
        <v>0</v>
      </c>
      <c r="D28" s="8"/>
      <c r="E28" s="4"/>
    </row>
    <row r="29" spans="2:7" ht="31.95" customHeight="1" x14ac:dyDescent="0.3">
      <c r="B29" s="54" t="s">
        <v>74</v>
      </c>
      <c r="C29" s="56">
        <v>0</v>
      </c>
      <c r="D29" s="8"/>
      <c r="E29" s="4"/>
    </row>
    <row r="30" spans="2:7" ht="36" customHeight="1" x14ac:dyDescent="0.3">
      <c r="B30" s="57" t="s">
        <v>75</v>
      </c>
      <c r="C30" s="56">
        <v>0</v>
      </c>
      <c r="D30" s="8"/>
      <c r="E30" s="4"/>
    </row>
    <row r="31" spans="2:7" ht="34.950000000000003" customHeight="1" x14ac:dyDescent="0.3">
      <c r="B31" s="57" t="s">
        <v>76</v>
      </c>
      <c r="C31" s="56">
        <v>0</v>
      </c>
      <c r="D31" s="8"/>
      <c r="E31" s="4"/>
    </row>
    <row r="32" spans="2:7" ht="30" customHeight="1" thickBot="1" x14ac:dyDescent="0.35">
      <c r="B32" s="58" t="s">
        <v>77</v>
      </c>
      <c r="C32" s="59">
        <v>0</v>
      </c>
      <c r="D32" s="8"/>
      <c r="E32" s="4"/>
    </row>
    <row r="33" spans="2:5" ht="36" customHeight="1" thickBot="1" x14ac:dyDescent="0.35">
      <c r="B33" s="4"/>
      <c r="C33" s="4"/>
      <c r="D33" s="4"/>
      <c r="E33" s="4"/>
    </row>
    <row r="34" spans="2:5" ht="26.4" customHeight="1" x14ac:dyDescent="0.3">
      <c r="B34" s="193" t="s">
        <v>78</v>
      </c>
      <c r="C34" s="194"/>
      <c r="D34" s="197" t="s">
        <v>79</v>
      </c>
      <c r="E34" s="67" t="s">
        <v>80</v>
      </c>
    </row>
    <row r="35" spans="2:5" ht="26.4" customHeight="1" thickBot="1" x14ac:dyDescent="0.35">
      <c r="B35" s="195"/>
      <c r="C35" s="196"/>
      <c r="D35" s="198"/>
      <c r="E35" s="69" t="str">
        <f>IF(C26&gt;0,CONCATENATE("(",C26-(SUM(E36:E45))," $ à répartir)"),"")</f>
        <v/>
      </c>
    </row>
    <row r="36" spans="2:5" ht="70.8" customHeight="1" x14ac:dyDescent="0.3">
      <c r="B36" s="191" t="s">
        <v>104</v>
      </c>
      <c r="C36" s="192"/>
      <c r="D36" s="64">
        <f t="shared" ref="D36:D44" si="1">IF(E36=0*AND(E$46=0),0,E36/E$46)</f>
        <v>0</v>
      </c>
      <c r="E36" s="84">
        <v>0</v>
      </c>
    </row>
    <row r="37" spans="2:5" ht="64.8" customHeight="1" x14ac:dyDescent="0.3">
      <c r="B37" s="183" t="s">
        <v>105</v>
      </c>
      <c r="C37" s="184"/>
      <c r="D37" s="62">
        <f t="shared" si="1"/>
        <v>0</v>
      </c>
      <c r="E37" s="83">
        <v>0</v>
      </c>
    </row>
    <row r="38" spans="2:5" ht="60" customHeight="1" x14ac:dyDescent="0.3">
      <c r="B38" s="183" t="s">
        <v>106</v>
      </c>
      <c r="C38" s="184"/>
      <c r="D38" s="62">
        <f t="shared" si="1"/>
        <v>0</v>
      </c>
      <c r="E38" s="83">
        <v>0</v>
      </c>
    </row>
    <row r="39" spans="2:5" ht="77.400000000000006" customHeight="1" x14ac:dyDescent="0.3">
      <c r="B39" s="183" t="s">
        <v>107</v>
      </c>
      <c r="C39" s="184"/>
      <c r="D39" s="62">
        <f t="shared" si="1"/>
        <v>0</v>
      </c>
      <c r="E39" s="83">
        <v>0</v>
      </c>
    </row>
    <row r="40" spans="2:5" ht="35.4" customHeight="1" x14ac:dyDescent="0.3">
      <c r="B40" s="175"/>
      <c r="C40" s="176"/>
      <c r="D40" s="62">
        <f t="shared" si="1"/>
        <v>0</v>
      </c>
      <c r="E40" s="83">
        <v>0</v>
      </c>
    </row>
    <row r="41" spans="2:5" ht="30" customHeight="1" x14ac:dyDescent="0.3">
      <c r="B41" s="175"/>
      <c r="C41" s="176"/>
      <c r="D41" s="62">
        <f t="shared" si="1"/>
        <v>0</v>
      </c>
      <c r="E41" s="83">
        <v>0</v>
      </c>
    </row>
    <row r="42" spans="2:5" ht="30" customHeight="1" x14ac:dyDescent="0.3">
      <c r="B42" s="175"/>
      <c r="C42" s="176"/>
      <c r="D42" s="62">
        <f t="shared" si="1"/>
        <v>0</v>
      </c>
      <c r="E42" s="83">
        <v>0</v>
      </c>
    </row>
    <row r="43" spans="2:5" ht="30" customHeight="1" x14ac:dyDescent="0.3">
      <c r="B43" s="175"/>
      <c r="C43" s="176"/>
      <c r="D43" s="62">
        <f t="shared" si="1"/>
        <v>0</v>
      </c>
      <c r="E43" s="83">
        <v>0</v>
      </c>
    </row>
    <row r="44" spans="2:5" ht="30" customHeight="1" x14ac:dyDescent="0.3">
      <c r="B44" s="175"/>
      <c r="C44" s="176"/>
      <c r="D44" s="62">
        <f t="shared" si="1"/>
        <v>0</v>
      </c>
      <c r="E44" s="83">
        <v>0</v>
      </c>
    </row>
    <row r="45" spans="2:5" ht="54" customHeight="1" thickBot="1" x14ac:dyDescent="0.35">
      <c r="B45" s="61" t="s">
        <v>81</v>
      </c>
      <c r="C45" s="66" t="str">
        <f>IF(OR(D45&gt;0,D46=0),"Valide","Erreur: les frais d'évaluation des retombées sont obligatoires")</f>
        <v>Valide</v>
      </c>
      <c r="D45" s="62">
        <f>IF(E45=0*AND(E$46=0),0,E45/E$46)</f>
        <v>0</v>
      </c>
      <c r="E45" s="63">
        <f>ROUND(C15*0.75,0)</f>
        <v>0</v>
      </c>
    </row>
    <row r="46" spans="2:5" ht="48" customHeight="1" thickBot="1" x14ac:dyDescent="0.35">
      <c r="B46" s="47" t="s">
        <v>82</v>
      </c>
      <c r="C46" s="65" t="str">
        <f>IF(OR(E46=SUM(E36:E45),E46=0),"Valide",CONCATENATE("Erreur: Le total des montants estimés doit être de ",E46," $"))</f>
        <v>Valide</v>
      </c>
      <c r="D46" s="49">
        <f>SUM(D36:D45)</f>
        <v>0</v>
      </c>
      <c r="E46" s="48">
        <f>C26</f>
        <v>0</v>
      </c>
    </row>
    <row r="47" spans="2:5" ht="30" customHeight="1" x14ac:dyDescent="0.3">
      <c r="B47" s="60" t="s">
        <v>102</v>
      </c>
      <c r="C47" s="4"/>
      <c r="D47" s="4"/>
      <c r="E47" s="4"/>
    </row>
    <row r="48" spans="2:5" ht="30" customHeight="1" x14ac:dyDescent="0.3">
      <c r="B48" s="4"/>
      <c r="C48" s="4"/>
      <c r="D48" s="4"/>
      <c r="E48" s="4"/>
    </row>
    <row r="49" spans="2:5" ht="30" customHeight="1" x14ac:dyDescent="0.3">
      <c r="B49" s="4"/>
      <c r="C49" s="4"/>
      <c r="D49" s="4"/>
      <c r="E49" s="4"/>
    </row>
    <row r="50" spans="2:5" ht="30" customHeight="1" x14ac:dyDescent="0.3">
      <c r="B50" s="4"/>
      <c r="C50" s="4"/>
      <c r="D50" s="4"/>
      <c r="E50" s="4"/>
    </row>
    <row r="51" spans="2:5" ht="30" customHeight="1" x14ac:dyDescent="0.3">
      <c r="B51" s="4"/>
      <c r="C51" s="4"/>
      <c r="D51" s="4"/>
    </row>
  </sheetData>
  <sheetProtection algorithmName="SHA-512" hashValue="o7W0Z7sAPR1raDSgfMpan3dtOi9lLZ7GP7rEOozaxCMMFCNioyQVG8Wq1sJVGRfCkvd2NyuhHUgjQfxCaYxJ1w==" saltValue="bNaIc8hI/5HeDz5lIfD7Zg==" spinCount="100000" sheet="1" objects="1" scenarios="1"/>
  <protectedRanges>
    <protectedRange sqref="C5:D6 C8" name="Plage1_1"/>
    <protectedRange algorithmName="SHA-512" hashValue="GMXV8Xp/FneEyV3qJiv6R3SmGKAa8VZIzf81UylnYJrLawzqbhbPBQoPyBATzwOyPrK3c0GlPqw2bMLGn/3KBg==" saltValue="c1BArbBWtlO6qiY18fnmEA==" spinCount="100000" sqref="B36:B44" name="Plage2_1"/>
    <protectedRange sqref="C26 C29:C32" name="Plage1"/>
  </protectedRanges>
  <mergeCells count="19">
    <mergeCell ref="B2:E2"/>
    <mergeCell ref="B3:E3"/>
    <mergeCell ref="B36:C36"/>
    <mergeCell ref="B34:C35"/>
    <mergeCell ref="D34:D35"/>
    <mergeCell ref="B10:E10"/>
    <mergeCell ref="C5:D5"/>
    <mergeCell ref="C6:D6"/>
    <mergeCell ref="B43:C43"/>
    <mergeCell ref="B44:C44"/>
    <mergeCell ref="B27:C27"/>
    <mergeCell ref="B23:C23"/>
    <mergeCell ref="D26:E26"/>
    <mergeCell ref="B40:C40"/>
    <mergeCell ref="B41:C41"/>
    <mergeCell ref="B42:C42"/>
    <mergeCell ref="B37:C37"/>
    <mergeCell ref="B38:C38"/>
    <mergeCell ref="B39:C39"/>
  </mergeCells>
  <conditionalFormatting sqref="C45">
    <cfRule type="containsText" dxfId="5" priority="3" operator="containsText" text="les frais d'évaluation des retombées">
      <formula>NOT(ISERROR(SEARCH("les frais d'évaluation des retombées",C45)))</formula>
    </cfRule>
  </conditionalFormatting>
  <conditionalFormatting sqref="C46">
    <cfRule type="containsText" dxfId="4" priority="4" operator="containsText" text="Erreur: Le total des montants estimés doit être">
      <formula>NOT(ISERROR(SEARCH("Erreur: Le total des montants estimés doit être",C46)))</formula>
    </cfRule>
  </conditionalFormatting>
  <conditionalFormatting sqref="D26">
    <cfRule type="containsText" dxfId="3" priority="11" operator="containsText" text="Erreur: insérer un nouveau montant d'aide financière demandée">
      <formula>NOT(ISERROR(SEARCH("Erreur: insérer un nouveau montant d'aide financière demandée",D26)))</formula>
    </cfRule>
  </conditionalFormatting>
  <conditionalFormatting sqref="E35">
    <cfRule type="containsText" dxfId="2" priority="1" operator="containsText" text="(0 $ à répartir)">
      <formula>NOT(ISERROR(SEARCH("(0 $ à répartir)",E35)))</formula>
    </cfRule>
  </conditionalFormatting>
  <dataValidations xWindow="474" yWindow="695" count="6">
    <dataValidation type="list" allowBlank="1" showInputMessage="1" showErrorMessage="1" prompt="Sélectionner la durée du projet (en mois)" sqref="C9" xr:uid="{0BD2F81C-528C-4794-B452-820800413F70}">
      <formula1>"1,2,3,4,5,6,7,8,9,10,11,12,13,14,15,16,17,18,19,20,21,22,23,24,25,26,27,28,29,30,31,32,33,34,35,36"</formula1>
    </dataValidation>
    <dataValidation type="whole" operator="lessThanOrEqual" allowBlank="1" showInputMessage="1" showErrorMessage="1" error="Le montant demandé ne peut dépasser le montant maximal pouvant être demandé (C25)" prompt="Insérer le montant de l'aide financière demandée pour le projet" sqref="C26" xr:uid="{E8CA217F-0F71-431C-A0C8-19C7ED9D7022}">
      <formula1>C25</formula1>
    </dataValidation>
    <dataValidation allowBlank="1" showInputMessage="1" showErrorMessage="1" prompt="Ne peut être plus élevée que l’aide financière maximale pouvant être demandée" sqref="B26" xr:uid="{20FB4206-A3C3-4A9F-B3C4-43D829CE5B2D}"/>
    <dataValidation allowBlank="1" showInputMessage="1" showErrorMessage="1" prompt="Correspond au plus petit du maximum admissible pour le projet ou de l'aide maximale pouvant être accordée." sqref="B25" xr:uid="{163116DF-ED72-42A1-93D6-83EC30192205}"/>
    <dataValidation type="list" allowBlank="1" showInputMessage="1" showErrorMessage="1" sqref="C8" xr:uid="{A79D5C4E-B998-4F14-BEF5-B97B6DB9F070}">
      <formula1>"1,2,3,4,5,6,7,8,9,10,11,12"</formula1>
    </dataValidation>
    <dataValidation type="whole" allowBlank="1" showInputMessage="1" showErrorMessage="1" sqref="E36:E44 C29:C32" xr:uid="{9EC868BC-1D0E-421D-A0DC-CDC2AD471F33}">
      <formula1>0</formula1>
      <formula2>1000000</formula2>
    </dataValidation>
  </dataValidations>
  <printOptions horizontalCentered="1"/>
  <pageMargins left="0.23622047244094491" right="0.23622047244094491" top="0.74803149606299213" bottom="0.74803149606299213" header="0.31496062992125984" footer="0.31496062992125984"/>
  <pageSetup paperSize="5" scale="83" fitToHeight="0" orientation="portrait" r:id="rId1"/>
  <headerFooter scaleWithDoc="0">
    <oddFooter>&amp;L&amp;G</oddFooter>
  </headerFooter>
  <ignoredErrors>
    <ignoredError sqref="C45" evalError="1"/>
    <ignoredError sqref="C18:D18" formulaRange="1"/>
  </ignoredError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8D6FF-2E79-460E-9210-A3C806C1E760}">
  <sheetPr codeName="Feuil4">
    <tabColor theme="7" tint="0.79998168889431442"/>
    <pageSetUpPr autoPageBreaks="0"/>
  </sheetPr>
  <dimension ref="A1:R38"/>
  <sheetViews>
    <sheetView zoomScale="80" zoomScaleNormal="80" workbookViewId="0">
      <pane ySplit="3" topLeftCell="A5" activePane="bottomLeft" state="frozen"/>
      <selection pane="bottomLeft" activeCell="E21" sqref="E21:E23"/>
    </sheetView>
  </sheetViews>
  <sheetFormatPr baseColWidth="10" defaultColWidth="11.5546875" defaultRowHeight="13.8" x14ac:dyDescent="0.25"/>
  <cols>
    <col min="1" max="1" width="4.109375" style="4" customWidth="1"/>
    <col min="2" max="2" width="27.88671875" style="4" customWidth="1"/>
    <col min="3" max="3" width="16.6640625" style="4" customWidth="1"/>
    <col min="4" max="4" width="22.6640625" style="4" customWidth="1"/>
    <col min="5" max="5" width="14" style="4" customWidth="1"/>
    <col min="6" max="6" width="1.33203125" style="4" customWidth="1"/>
    <col min="7" max="8" width="14.44140625" style="4" customWidth="1"/>
    <col min="9" max="9" width="18.33203125" style="4" customWidth="1"/>
    <col min="10" max="10" width="15.6640625" style="4" customWidth="1"/>
    <col min="11" max="11" width="16.109375" style="4" customWidth="1"/>
    <col min="12" max="12" width="30.109375" style="4" customWidth="1"/>
    <col min="13" max="14" width="25" style="4" customWidth="1"/>
    <col min="15" max="15" width="14.109375" style="4" customWidth="1"/>
    <col min="16" max="16384" width="11.5546875" style="4"/>
  </cols>
  <sheetData>
    <row r="1" spans="1:18" ht="14.4" customHeight="1" thickBot="1" x14ac:dyDescent="0.3"/>
    <row r="2" spans="1:18" ht="56.4" customHeight="1" thickBot="1" x14ac:dyDescent="0.3">
      <c r="C2" s="225" t="s">
        <v>83</v>
      </c>
      <c r="D2" s="226"/>
      <c r="E2" s="227"/>
      <c r="F2" s="85"/>
      <c r="G2" s="225" t="s">
        <v>84</v>
      </c>
      <c r="H2" s="226"/>
      <c r="I2" s="226"/>
      <c r="J2" s="226"/>
      <c r="K2" s="226"/>
      <c r="L2" s="226"/>
      <c r="M2" s="226"/>
      <c r="N2" s="226"/>
      <c r="O2" s="227"/>
    </row>
    <row r="3" spans="1:18" ht="57.6" customHeight="1" thickBot="1" x14ac:dyDescent="0.3">
      <c r="B3" s="86" t="s">
        <v>85</v>
      </c>
      <c r="C3" s="87" t="s">
        <v>56</v>
      </c>
      <c r="D3" s="88" t="s">
        <v>86</v>
      </c>
      <c r="E3" s="89" t="s">
        <v>87</v>
      </c>
      <c r="F3" s="90"/>
      <c r="G3" s="91" t="s">
        <v>88</v>
      </c>
      <c r="H3" s="92" t="s">
        <v>89</v>
      </c>
      <c r="I3" s="87" t="s">
        <v>90</v>
      </c>
      <c r="J3" s="87" t="s">
        <v>91</v>
      </c>
      <c r="K3" s="87" t="s">
        <v>92</v>
      </c>
      <c r="L3" s="93" t="s">
        <v>93</v>
      </c>
      <c r="M3" s="93" t="s">
        <v>94</v>
      </c>
      <c r="N3" s="88" t="s">
        <v>86</v>
      </c>
      <c r="O3" s="91" t="s">
        <v>87</v>
      </c>
      <c r="P3" s="85"/>
      <c r="Q3" s="85"/>
    </row>
    <row r="4" spans="1:18" ht="22.2" customHeight="1" thickBot="1" x14ac:dyDescent="0.3">
      <c r="B4" s="230" t="s">
        <v>95</v>
      </c>
      <c r="C4" s="231"/>
      <c r="D4" s="231"/>
      <c r="E4" s="231"/>
      <c r="F4" s="231"/>
      <c r="G4" s="231"/>
      <c r="H4" s="231"/>
      <c r="I4" s="231"/>
      <c r="J4" s="231"/>
      <c r="K4" s="231"/>
      <c r="L4" s="228"/>
      <c r="M4" s="228"/>
      <c r="N4" s="228"/>
      <c r="O4" s="229"/>
      <c r="P4" s="85"/>
      <c r="Q4" s="85"/>
    </row>
    <row r="5" spans="1:18" ht="18" thickBot="1" x14ac:dyDescent="0.3">
      <c r="B5" s="209" t="s">
        <v>96</v>
      </c>
      <c r="C5" s="210"/>
      <c r="D5" s="210"/>
      <c r="E5" s="210"/>
      <c r="F5" s="210"/>
      <c r="G5" s="210"/>
      <c r="H5" s="210"/>
      <c r="I5" s="210"/>
      <c r="J5" s="210"/>
      <c r="K5" s="210"/>
      <c r="L5" s="94"/>
      <c r="M5" s="94"/>
      <c r="N5" s="94"/>
      <c r="O5" s="95"/>
      <c r="P5" s="85"/>
      <c r="Q5" s="85"/>
      <c r="R5" s="85"/>
    </row>
    <row r="6" spans="1:18" x14ac:dyDescent="0.25">
      <c r="B6" s="111"/>
      <c r="C6" s="112">
        <v>0</v>
      </c>
      <c r="D6" s="113"/>
      <c r="E6" s="114"/>
      <c r="F6" s="85"/>
      <c r="G6" s="119"/>
      <c r="H6" s="120"/>
      <c r="I6" s="119"/>
      <c r="J6" s="121">
        <v>0</v>
      </c>
      <c r="K6" s="121">
        <v>0</v>
      </c>
      <c r="L6" s="119"/>
      <c r="M6" s="119"/>
      <c r="N6" s="119"/>
      <c r="O6" s="122"/>
      <c r="P6" s="85"/>
      <c r="Q6" s="85"/>
      <c r="R6" s="85"/>
    </row>
    <row r="7" spans="1:18" x14ac:dyDescent="0.25">
      <c r="B7" s="115"/>
      <c r="C7" s="116">
        <v>0</v>
      </c>
      <c r="D7" s="117"/>
      <c r="E7" s="118"/>
      <c r="F7" s="85"/>
      <c r="G7" s="123"/>
      <c r="H7" s="124"/>
      <c r="I7" s="123"/>
      <c r="J7" s="125">
        <v>0</v>
      </c>
      <c r="K7" s="125">
        <v>0</v>
      </c>
      <c r="L7" s="123"/>
      <c r="M7" s="123"/>
      <c r="N7" s="123"/>
      <c r="O7" s="126"/>
      <c r="P7" s="85"/>
      <c r="Q7" s="85"/>
      <c r="R7" s="85"/>
    </row>
    <row r="8" spans="1:18" x14ac:dyDescent="0.25">
      <c r="B8" s="115"/>
      <c r="C8" s="116">
        <v>0</v>
      </c>
      <c r="D8" s="117"/>
      <c r="E8" s="118"/>
      <c r="F8" s="85"/>
      <c r="G8" s="123"/>
      <c r="H8" s="124"/>
      <c r="I8" s="123"/>
      <c r="J8" s="125">
        <v>0</v>
      </c>
      <c r="K8" s="125">
        <v>0</v>
      </c>
      <c r="L8" s="123"/>
      <c r="M8" s="123"/>
      <c r="N8" s="123"/>
      <c r="O8" s="126"/>
      <c r="P8" s="85"/>
      <c r="Q8" s="85"/>
      <c r="R8" s="85"/>
    </row>
    <row r="9" spans="1:18" ht="17.399999999999999" x14ac:dyDescent="0.3">
      <c r="A9" s="96" t="s">
        <v>97</v>
      </c>
      <c r="B9" s="115"/>
      <c r="C9" s="116">
        <v>0</v>
      </c>
      <c r="D9" s="117"/>
      <c r="E9" s="118"/>
      <c r="F9" s="85"/>
      <c r="G9" s="123"/>
      <c r="H9" s="124"/>
      <c r="I9" s="123"/>
      <c r="J9" s="125">
        <v>0</v>
      </c>
      <c r="K9" s="125">
        <v>0</v>
      </c>
      <c r="L9" s="123"/>
      <c r="M9" s="123"/>
      <c r="N9" s="123"/>
      <c r="O9" s="127"/>
      <c r="P9" s="85"/>
      <c r="Q9" s="85"/>
      <c r="R9" s="85"/>
    </row>
    <row r="10" spans="1:18" ht="14.4" thickBot="1" x14ac:dyDescent="0.3">
      <c r="B10" s="97" t="s">
        <v>98</v>
      </c>
      <c r="C10" s="98">
        <f>SUM(C6:C9)</f>
        <v>0</v>
      </c>
      <c r="D10" s="99"/>
      <c r="E10" s="100" t="str">
        <f>IF(SUM(E6:E9)&gt;0,SUM(E6:E9),"")</f>
        <v/>
      </c>
      <c r="F10" s="101"/>
      <c r="G10" s="215"/>
      <c r="H10" s="216"/>
      <c r="I10" s="217"/>
      <c r="J10" s="98">
        <f>SUM(J6:J9)</f>
        <v>0</v>
      </c>
      <c r="K10" s="98">
        <f>SUM(K6:K9)</f>
        <v>0</v>
      </c>
      <c r="L10" s="215"/>
      <c r="M10" s="216"/>
      <c r="N10" s="217"/>
      <c r="O10" s="102" t="str">
        <f>IF(SUM(O6:O9)&gt;0,SUM(O6:O9),"")</f>
        <v/>
      </c>
      <c r="P10" s="85"/>
      <c r="Q10" s="85"/>
      <c r="R10" s="85"/>
    </row>
    <row r="11" spans="1:18" ht="18" thickBot="1" x14ac:dyDescent="0.3">
      <c r="B11" s="209" t="s">
        <v>22</v>
      </c>
      <c r="C11" s="210"/>
      <c r="D11" s="210"/>
      <c r="E11" s="210"/>
      <c r="F11" s="210"/>
      <c r="G11" s="210"/>
      <c r="H11" s="210"/>
      <c r="I11" s="210"/>
      <c r="J11" s="210"/>
      <c r="K11" s="210"/>
      <c r="L11" s="94"/>
      <c r="M11" s="94"/>
      <c r="N11" s="94"/>
      <c r="O11" s="95"/>
      <c r="P11" s="85"/>
      <c r="Q11" s="85"/>
      <c r="R11" s="85"/>
    </row>
    <row r="12" spans="1:18" x14ac:dyDescent="0.25">
      <c r="B12" s="111"/>
      <c r="C12" s="112">
        <v>0</v>
      </c>
      <c r="D12" s="112"/>
      <c r="E12" s="211"/>
      <c r="F12" s="85"/>
      <c r="G12" s="119"/>
      <c r="H12" s="120"/>
      <c r="I12" s="119"/>
      <c r="J12" s="121">
        <v>0</v>
      </c>
      <c r="K12" s="121">
        <v>0</v>
      </c>
      <c r="L12" s="119"/>
      <c r="M12" s="119"/>
      <c r="N12" s="119"/>
      <c r="O12" s="213"/>
      <c r="P12" s="85"/>
      <c r="Q12" s="85"/>
      <c r="R12" s="85"/>
    </row>
    <row r="13" spans="1:18" x14ac:dyDescent="0.25">
      <c r="B13" s="115"/>
      <c r="C13" s="116">
        <v>0</v>
      </c>
      <c r="D13" s="116"/>
      <c r="E13" s="223"/>
      <c r="F13" s="85"/>
      <c r="G13" s="123"/>
      <c r="H13" s="124"/>
      <c r="I13" s="123"/>
      <c r="J13" s="125">
        <v>0</v>
      </c>
      <c r="K13" s="125">
        <v>0</v>
      </c>
      <c r="L13" s="123"/>
      <c r="M13" s="123"/>
      <c r="N13" s="123"/>
      <c r="O13" s="224"/>
      <c r="P13" s="85"/>
      <c r="Q13" s="85"/>
      <c r="R13" s="85"/>
    </row>
    <row r="14" spans="1:18" ht="17.399999999999999" x14ac:dyDescent="0.3">
      <c r="A14" s="96" t="s">
        <v>97</v>
      </c>
      <c r="B14" s="115"/>
      <c r="C14" s="116">
        <v>0</v>
      </c>
      <c r="D14" s="116"/>
      <c r="E14" s="212"/>
      <c r="F14" s="85"/>
      <c r="G14" s="123"/>
      <c r="H14" s="124"/>
      <c r="I14" s="123"/>
      <c r="J14" s="125">
        <v>0</v>
      </c>
      <c r="K14" s="125">
        <v>0</v>
      </c>
      <c r="L14" s="123"/>
      <c r="M14" s="123"/>
      <c r="N14" s="123"/>
      <c r="O14" s="214"/>
      <c r="R14" s="85"/>
    </row>
    <row r="15" spans="1:18" ht="14.4" thickBot="1" x14ac:dyDescent="0.3">
      <c r="B15" s="97" t="s">
        <v>98</v>
      </c>
      <c r="C15" s="98">
        <f>SUM(C11:C14)</f>
        <v>0</v>
      </c>
      <c r="D15" s="98"/>
      <c r="E15" s="103"/>
      <c r="F15" s="101"/>
      <c r="G15" s="215"/>
      <c r="H15" s="216"/>
      <c r="I15" s="217"/>
      <c r="J15" s="98">
        <f>SUM(J12:J14)</f>
        <v>0</v>
      </c>
      <c r="K15" s="98">
        <f>SUM(K12:K14)</f>
        <v>0</v>
      </c>
      <c r="L15" s="215"/>
      <c r="M15" s="216"/>
      <c r="N15" s="216"/>
      <c r="O15" s="218"/>
      <c r="R15" s="85"/>
    </row>
    <row r="16" spans="1:18" ht="18" thickBot="1" x14ac:dyDescent="0.3">
      <c r="B16" s="209" t="s">
        <v>99</v>
      </c>
      <c r="C16" s="210"/>
      <c r="D16" s="210"/>
      <c r="E16" s="210"/>
      <c r="F16" s="210"/>
      <c r="G16" s="210"/>
      <c r="H16" s="210"/>
      <c r="I16" s="210"/>
      <c r="J16" s="210"/>
      <c r="K16" s="210"/>
      <c r="L16" s="94"/>
      <c r="M16" s="94"/>
      <c r="N16" s="94"/>
      <c r="O16" s="95"/>
      <c r="R16" s="85"/>
    </row>
    <row r="17" spans="1:18" x14ac:dyDescent="0.25">
      <c r="B17" s="111"/>
      <c r="C17" s="112">
        <v>0</v>
      </c>
      <c r="D17" s="112"/>
      <c r="E17" s="211"/>
      <c r="F17" s="85"/>
      <c r="G17" s="119"/>
      <c r="H17" s="120"/>
      <c r="I17" s="119"/>
      <c r="J17" s="121">
        <v>0</v>
      </c>
      <c r="K17" s="121">
        <v>0</v>
      </c>
      <c r="L17" s="119"/>
      <c r="M17" s="119"/>
      <c r="N17" s="119"/>
      <c r="O17" s="213"/>
      <c r="R17" s="85"/>
    </row>
    <row r="18" spans="1:18" ht="17.399999999999999" x14ac:dyDescent="0.3">
      <c r="A18" s="96" t="s">
        <v>97</v>
      </c>
      <c r="B18" s="115"/>
      <c r="C18" s="116">
        <v>0</v>
      </c>
      <c r="D18" s="116"/>
      <c r="E18" s="212"/>
      <c r="F18" s="85"/>
      <c r="G18" s="123"/>
      <c r="H18" s="124"/>
      <c r="I18" s="123"/>
      <c r="J18" s="125">
        <v>0</v>
      </c>
      <c r="K18" s="125">
        <v>0</v>
      </c>
      <c r="L18" s="123"/>
      <c r="M18" s="123"/>
      <c r="N18" s="123"/>
      <c r="O18" s="214"/>
      <c r="R18" s="85"/>
    </row>
    <row r="19" spans="1:18" ht="18" customHeight="1" thickBot="1" x14ac:dyDescent="0.3">
      <c r="B19" s="97" t="s">
        <v>98</v>
      </c>
      <c r="C19" s="98">
        <f>SUM(C17:C18)</f>
        <v>0</v>
      </c>
      <c r="D19" s="98"/>
      <c r="E19" s="103"/>
      <c r="F19" s="101"/>
      <c r="G19" s="215"/>
      <c r="H19" s="216"/>
      <c r="I19" s="217"/>
      <c r="J19" s="98">
        <f>SUM(J17:J18)</f>
        <v>0</v>
      </c>
      <c r="K19" s="98">
        <f>SUM(K17:K18)</f>
        <v>0</v>
      </c>
      <c r="L19" s="215"/>
      <c r="M19" s="216"/>
      <c r="N19" s="216"/>
      <c r="O19" s="218"/>
    </row>
    <row r="20" spans="1:18" ht="18" thickBot="1" x14ac:dyDescent="0.3">
      <c r="B20" s="209" t="s">
        <v>26</v>
      </c>
      <c r="C20" s="210"/>
      <c r="D20" s="210"/>
      <c r="E20" s="210"/>
      <c r="F20" s="210"/>
      <c r="G20" s="210"/>
      <c r="H20" s="210"/>
      <c r="I20" s="210"/>
      <c r="J20" s="210"/>
      <c r="K20" s="210"/>
      <c r="L20" s="94"/>
      <c r="M20" s="94"/>
      <c r="N20" s="94"/>
      <c r="O20" s="95"/>
    </row>
    <row r="21" spans="1:18" x14ac:dyDescent="0.25">
      <c r="B21" s="111"/>
      <c r="C21" s="112">
        <v>0</v>
      </c>
      <c r="D21" s="112"/>
      <c r="E21" s="211"/>
      <c r="F21" s="85"/>
      <c r="G21" s="119"/>
      <c r="H21" s="120"/>
      <c r="I21" s="119"/>
      <c r="J21" s="121">
        <v>0</v>
      </c>
      <c r="K21" s="121">
        <v>0</v>
      </c>
      <c r="L21" s="119"/>
      <c r="M21" s="119"/>
      <c r="N21" s="119"/>
      <c r="O21" s="213"/>
    </row>
    <row r="22" spans="1:18" ht="18.600000000000001" customHeight="1" x14ac:dyDescent="0.25">
      <c r="B22" s="115"/>
      <c r="C22" s="116">
        <v>0</v>
      </c>
      <c r="D22" s="116"/>
      <c r="E22" s="223"/>
      <c r="F22" s="85"/>
      <c r="G22" s="123"/>
      <c r="H22" s="124"/>
      <c r="I22" s="123"/>
      <c r="J22" s="125">
        <v>0</v>
      </c>
      <c r="K22" s="125">
        <v>0</v>
      </c>
      <c r="L22" s="123"/>
      <c r="M22" s="123"/>
      <c r="N22" s="123"/>
      <c r="O22" s="224"/>
    </row>
    <row r="23" spans="1:18" ht="17.399999999999999" x14ac:dyDescent="0.3">
      <c r="A23" s="96" t="s">
        <v>97</v>
      </c>
      <c r="B23" s="115"/>
      <c r="C23" s="116">
        <v>0</v>
      </c>
      <c r="D23" s="116"/>
      <c r="E23" s="212"/>
      <c r="F23" s="85"/>
      <c r="G23" s="123"/>
      <c r="H23" s="124"/>
      <c r="I23" s="123"/>
      <c r="J23" s="125">
        <v>0</v>
      </c>
      <c r="K23" s="125">
        <v>0</v>
      </c>
      <c r="L23" s="123"/>
      <c r="M23" s="123"/>
      <c r="N23" s="123"/>
      <c r="O23" s="214"/>
    </row>
    <row r="24" spans="1:18" ht="14.4" thickBot="1" x14ac:dyDescent="0.3">
      <c r="B24" s="97" t="s">
        <v>98</v>
      </c>
      <c r="C24" s="98">
        <f>SUM(C20:C23)</f>
        <v>0</v>
      </c>
      <c r="D24" s="98"/>
      <c r="E24" s="103"/>
      <c r="F24" s="101"/>
      <c r="G24" s="215"/>
      <c r="H24" s="216"/>
      <c r="I24" s="217"/>
      <c r="J24" s="98">
        <f>SUM(J21:J23)</f>
        <v>0</v>
      </c>
      <c r="K24" s="98">
        <f>SUM(K21:K23)</f>
        <v>0</v>
      </c>
      <c r="L24" s="215"/>
      <c r="M24" s="216"/>
      <c r="N24" s="216"/>
      <c r="O24" s="218"/>
    </row>
    <row r="25" spans="1:18" ht="18" thickBot="1" x14ac:dyDescent="0.3">
      <c r="B25" s="209" t="s">
        <v>29</v>
      </c>
      <c r="C25" s="210"/>
      <c r="D25" s="210"/>
      <c r="E25" s="210"/>
      <c r="F25" s="210"/>
      <c r="G25" s="210"/>
      <c r="H25" s="210"/>
      <c r="I25" s="210"/>
      <c r="J25" s="210"/>
      <c r="K25" s="210"/>
      <c r="L25" s="94"/>
      <c r="M25" s="94"/>
      <c r="N25" s="94"/>
      <c r="O25" s="95"/>
    </row>
    <row r="26" spans="1:18" ht="19.95" customHeight="1" x14ac:dyDescent="0.25">
      <c r="B26" s="111"/>
      <c r="C26" s="112">
        <v>0</v>
      </c>
      <c r="D26" s="112"/>
      <c r="E26" s="211"/>
      <c r="F26" s="85"/>
      <c r="G26" s="119"/>
      <c r="H26" s="120"/>
      <c r="I26" s="119"/>
      <c r="J26" s="121">
        <v>0</v>
      </c>
      <c r="K26" s="121">
        <v>0</v>
      </c>
      <c r="L26" s="119"/>
      <c r="M26" s="119"/>
      <c r="N26" s="119"/>
      <c r="O26" s="213"/>
    </row>
    <row r="27" spans="1:18" x14ac:dyDescent="0.25">
      <c r="B27" s="115"/>
      <c r="C27" s="116">
        <v>0</v>
      </c>
      <c r="D27" s="116"/>
      <c r="E27" s="223"/>
      <c r="F27" s="85"/>
      <c r="G27" s="123"/>
      <c r="H27" s="124"/>
      <c r="I27" s="123"/>
      <c r="J27" s="125">
        <v>0</v>
      </c>
      <c r="K27" s="125">
        <v>0</v>
      </c>
      <c r="L27" s="123"/>
      <c r="M27" s="123"/>
      <c r="N27" s="123"/>
      <c r="O27" s="224"/>
    </row>
    <row r="28" spans="1:18" ht="17.399999999999999" customHeight="1" x14ac:dyDescent="0.3">
      <c r="A28" s="96" t="s">
        <v>97</v>
      </c>
      <c r="B28" s="115"/>
      <c r="C28" s="116">
        <v>0</v>
      </c>
      <c r="D28" s="116"/>
      <c r="E28" s="212"/>
      <c r="F28" s="85"/>
      <c r="G28" s="123"/>
      <c r="H28" s="124"/>
      <c r="I28" s="123"/>
      <c r="J28" s="125">
        <v>0</v>
      </c>
      <c r="K28" s="125">
        <v>0</v>
      </c>
      <c r="L28" s="123"/>
      <c r="M28" s="123"/>
      <c r="N28" s="123"/>
      <c r="O28" s="214"/>
    </row>
    <row r="29" spans="1:18" ht="18" thickBot="1" x14ac:dyDescent="0.35">
      <c r="A29" s="96"/>
      <c r="B29" s="97" t="s">
        <v>98</v>
      </c>
      <c r="C29" s="98">
        <f>SUM(C25:C28)</f>
        <v>0</v>
      </c>
      <c r="D29" s="98"/>
      <c r="E29" s="103"/>
      <c r="F29" s="101"/>
      <c r="G29" s="215"/>
      <c r="H29" s="216"/>
      <c r="I29" s="217"/>
      <c r="J29" s="98">
        <f>SUM(J26:J28)</f>
        <v>0</v>
      </c>
      <c r="K29" s="98">
        <f>SUM(K26:K28)</f>
        <v>0</v>
      </c>
      <c r="L29" s="215"/>
      <c r="M29" s="216"/>
      <c r="N29" s="216"/>
      <c r="O29" s="218"/>
    </row>
    <row r="30" spans="1:18" ht="19.95" customHeight="1" thickBot="1" x14ac:dyDescent="0.3">
      <c r="B30" s="209" t="s">
        <v>41</v>
      </c>
      <c r="C30" s="210"/>
      <c r="D30" s="210"/>
      <c r="E30" s="210"/>
      <c r="F30" s="210"/>
      <c r="G30" s="210"/>
      <c r="H30" s="210"/>
      <c r="I30" s="210"/>
      <c r="J30" s="210"/>
      <c r="K30" s="210"/>
      <c r="L30" s="94"/>
      <c r="M30" s="94"/>
      <c r="N30" s="94"/>
      <c r="O30" s="95"/>
    </row>
    <row r="31" spans="1:18" x14ac:dyDescent="0.25">
      <c r="B31" s="111"/>
      <c r="C31" s="112">
        <v>0</v>
      </c>
      <c r="D31" s="112"/>
      <c r="E31" s="211"/>
      <c r="F31" s="85"/>
      <c r="G31" s="119"/>
      <c r="H31" s="120"/>
      <c r="I31" s="119"/>
      <c r="J31" s="121">
        <v>0</v>
      </c>
      <c r="K31" s="121">
        <v>0</v>
      </c>
      <c r="L31" s="119"/>
      <c r="M31" s="119"/>
      <c r="N31" s="119"/>
      <c r="O31" s="213"/>
    </row>
    <row r="32" spans="1:18" ht="17.399999999999999" x14ac:dyDescent="0.3">
      <c r="A32" s="96" t="s">
        <v>97</v>
      </c>
      <c r="B32" s="115"/>
      <c r="C32" s="116">
        <v>0</v>
      </c>
      <c r="D32" s="116"/>
      <c r="E32" s="212"/>
      <c r="F32" s="85"/>
      <c r="G32" s="123"/>
      <c r="H32" s="124"/>
      <c r="I32" s="123"/>
      <c r="J32" s="125">
        <v>0</v>
      </c>
      <c r="K32" s="125">
        <v>0</v>
      </c>
      <c r="L32" s="123"/>
      <c r="M32" s="123"/>
      <c r="N32" s="123"/>
      <c r="O32" s="214"/>
    </row>
    <row r="33" spans="1:15" ht="14.4" thickBot="1" x14ac:dyDescent="0.3">
      <c r="B33" s="97" t="s">
        <v>98</v>
      </c>
      <c r="C33" s="98">
        <f>SUM(C31:C32)</f>
        <v>0</v>
      </c>
      <c r="D33" s="104"/>
      <c r="E33" s="105"/>
      <c r="F33" s="85"/>
      <c r="G33" s="219"/>
      <c r="H33" s="220"/>
      <c r="I33" s="221"/>
      <c r="J33" s="98">
        <f>SUM(J31:J32)</f>
        <v>0</v>
      </c>
      <c r="K33" s="98">
        <f>SUM(K31:K32)</f>
        <v>0</v>
      </c>
      <c r="L33" s="219"/>
      <c r="M33" s="220"/>
      <c r="N33" s="220"/>
      <c r="O33" s="222"/>
    </row>
    <row r="34" spans="1:15" ht="18" thickBot="1" x14ac:dyDescent="0.3">
      <c r="B34" s="209" t="s">
        <v>36</v>
      </c>
      <c r="C34" s="210"/>
      <c r="D34" s="210"/>
      <c r="E34" s="210"/>
      <c r="F34" s="210"/>
      <c r="G34" s="210"/>
      <c r="H34" s="210"/>
      <c r="I34" s="210"/>
      <c r="J34" s="210"/>
      <c r="K34" s="210"/>
      <c r="L34" s="94"/>
      <c r="M34" s="94"/>
      <c r="N34" s="94"/>
      <c r="O34" s="95"/>
    </row>
    <row r="35" spans="1:15" ht="17.399999999999999" customHeight="1" x14ac:dyDescent="0.25">
      <c r="B35" s="111"/>
      <c r="C35" s="112">
        <v>0</v>
      </c>
      <c r="D35" s="112"/>
      <c r="E35" s="211"/>
      <c r="F35" s="85"/>
      <c r="G35" s="119"/>
      <c r="H35" s="120"/>
      <c r="I35" s="119"/>
      <c r="J35" s="121">
        <v>0</v>
      </c>
      <c r="K35" s="121">
        <v>0</v>
      </c>
      <c r="L35" s="119"/>
      <c r="M35" s="119"/>
      <c r="N35" s="119"/>
      <c r="O35" s="213"/>
    </row>
    <row r="36" spans="1:15" ht="17.399999999999999" x14ac:dyDescent="0.3">
      <c r="A36" s="96" t="s">
        <v>97</v>
      </c>
      <c r="B36" s="115"/>
      <c r="C36" s="116">
        <v>0</v>
      </c>
      <c r="D36" s="116"/>
      <c r="E36" s="212"/>
      <c r="F36" s="85"/>
      <c r="G36" s="128"/>
      <c r="H36" s="124"/>
      <c r="I36" s="128"/>
      <c r="J36" s="125">
        <v>0</v>
      </c>
      <c r="K36" s="125">
        <v>0</v>
      </c>
      <c r="L36" s="128"/>
      <c r="M36" s="128"/>
      <c r="N36" s="128"/>
      <c r="O36" s="214"/>
    </row>
    <row r="37" spans="1:15" ht="14.4" thickBot="1" x14ac:dyDescent="0.3">
      <c r="B37" s="97" t="s">
        <v>98</v>
      </c>
      <c r="C37" s="98">
        <f>SUM(C34:C36)</f>
        <v>0</v>
      </c>
      <c r="D37" s="98"/>
      <c r="E37" s="103"/>
      <c r="F37" s="101"/>
      <c r="G37" s="215"/>
      <c r="H37" s="216"/>
      <c r="I37" s="217"/>
      <c r="J37" s="98">
        <f>SUM(J35:J36)</f>
        <v>0</v>
      </c>
      <c r="K37" s="98">
        <f>SUM(K35:K36)</f>
        <v>0</v>
      </c>
      <c r="L37" s="215"/>
      <c r="M37" s="216"/>
      <c r="N37" s="216"/>
      <c r="O37" s="218"/>
    </row>
    <row r="38" spans="1:15" ht="21.6" thickBot="1" x14ac:dyDescent="0.35">
      <c r="B38" s="106" t="s">
        <v>100</v>
      </c>
      <c r="C38" s="107">
        <f>C10+C15+C19+C24+C29+C33+C37</f>
        <v>0</v>
      </c>
      <c r="D38" s="107"/>
      <c r="E38" s="108" t="str">
        <f>E10</f>
        <v/>
      </c>
      <c r="F38" s="109"/>
      <c r="G38" s="206"/>
      <c r="H38" s="207"/>
      <c r="I38" s="208"/>
      <c r="J38" s="107">
        <f>J10+J15+J19+J24+J29+J33+J37</f>
        <v>0</v>
      </c>
      <c r="K38" s="107">
        <f>K10+K15+K19+K24+K29+K33+K37</f>
        <v>0</v>
      </c>
      <c r="L38" s="206"/>
      <c r="M38" s="207"/>
      <c r="N38" s="208"/>
      <c r="O38" s="110" t="str">
        <f>O10</f>
        <v/>
      </c>
    </row>
  </sheetData>
  <sheetProtection algorithmName="SHA-512" hashValue="v7d9MjDcDlNoV014r/vfNE4NQ6JQ1Zy1Y2uU9Hpp8wbF406s1VdOxzO6+X9NvDKsPhXGjn4N0E9RLsQoVttxWg==" saltValue="xXTOkZplUYBWZqmnv/ECdw==" spinCount="100000" sheet="1" scenarios="1" formatColumns="0" formatRows="0" insertRows="0" insertHyperlinks="0" deleteRows="0" sort="0" autoFilter="0"/>
  <protectedRanges>
    <protectedRange sqref="B6:E9 G6:O9 B12:D14 G12:N14 B17:D18 G17:N18 B21:D23 G21:N23 B26:D28 G26:N28 B31:D32 G31:N32 B35:D36 G35:N36" name="Plage1"/>
  </protectedRanges>
  <autoFilter ref="C3:O35" xr:uid="{B0E8D6FF-2E79-460E-9210-A3C806C1E760}"/>
  <mergeCells count="39">
    <mergeCell ref="G10:I10"/>
    <mergeCell ref="L10:N10"/>
    <mergeCell ref="B11:K11"/>
    <mergeCell ref="E12:E14"/>
    <mergeCell ref="O12:O14"/>
    <mergeCell ref="G2:O2"/>
    <mergeCell ref="L4:O4"/>
    <mergeCell ref="B4:K4"/>
    <mergeCell ref="C2:E2"/>
    <mergeCell ref="B5:K5"/>
    <mergeCell ref="G15:I15"/>
    <mergeCell ref="L15:O15"/>
    <mergeCell ref="B16:K16"/>
    <mergeCell ref="E17:E18"/>
    <mergeCell ref="O17:O18"/>
    <mergeCell ref="G19:I19"/>
    <mergeCell ref="L19:O19"/>
    <mergeCell ref="B20:K20"/>
    <mergeCell ref="E21:E23"/>
    <mergeCell ref="O21:O23"/>
    <mergeCell ref="G24:I24"/>
    <mergeCell ref="L24:O24"/>
    <mergeCell ref="B25:K25"/>
    <mergeCell ref="E26:E28"/>
    <mergeCell ref="O26:O28"/>
    <mergeCell ref="G29:I29"/>
    <mergeCell ref="L29:O29"/>
    <mergeCell ref="E31:E32"/>
    <mergeCell ref="O31:O32"/>
    <mergeCell ref="G33:I33"/>
    <mergeCell ref="L33:O33"/>
    <mergeCell ref="B30:K30"/>
    <mergeCell ref="G38:I38"/>
    <mergeCell ref="L38:N38"/>
    <mergeCell ref="B34:K34"/>
    <mergeCell ref="E35:E36"/>
    <mergeCell ref="O35:O36"/>
    <mergeCell ref="G37:I37"/>
    <mergeCell ref="L37:O37"/>
  </mergeCells>
  <phoneticPr fontId="24" type="noConversion"/>
  <conditionalFormatting sqref="I6:I9 I12:I14 I17:I18 I21:I23 I26:I28 I31:I32 I35:I36">
    <cfRule type="containsText" dxfId="1" priority="1" operator="containsText" text="Non">
      <formula>NOT(ISERROR(SEARCH("Non",I6)))</formula>
    </cfRule>
    <cfRule type="containsText" dxfId="0" priority="2" operator="containsText" text="Oui">
      <formula>NOT(ISERROR(SEARCH("Oui",I6)))</formula>
    </cfRule>
  </conditionalFormatting>
  <dataValidations xWindow="870" yWindow="407" count="4">
    <dataValidation type="decimal" allowBlank="1" showInputMessage="1" showErrorMessage="1" error="Entrer un nombre valide." sqref="J31:K32 C17:C18 J6:K9 C26:C28 C31:C32 J17:K18 J21:K23 C35:C36 J26:K28 J35:K35 C21:C23 C12:C14 J12:K14 C6:C9" xr:uid="{6B341CBB-52BE-4C7A-B454-6B240E6FAF59}">
      <formula1>0</formula1>
      <formula2>450000</formula2>
    </dataValidation>
    <dataValidation type="list" allowBlank="1" showInputMessage="1" showErrorMessage="1" sqref="I6:I9 I26:I29 I21:I24 I31:I32 I12:I14 I17:I19 I35:I37" xr:uid="{00A730ED-1128-410E-BC31-38CFB67CC75D}">
      <formula1>"Oui, Non"</formula1>
    </dataValidation>
    <dataValidation allowBlank="1" showInputMessage="1" showErrorMessage="1" error="Entrer un nombre valide." sqref="D1:D1048576 E10 J15:K15 J19:K19 J24:K24 J29:K29 J37:K38 C37:C38 C33 C24 C29 C19 C15 J10:K10 C10 J33:K33" xr:uid="{F9770DA7-E67B-4077-8F06-6EEA6ED2D705}"/>
    <dataValidation type="date" allowBlank="1" showInputMessage="1" showErrorMessage="1" sqref="H1:H9 H39:H1048576 H11:H14 H16:H32 H34:H37" xr:uid="{C643335C-4F79-4EE9-A7E5-3C29D6F115E7}">
      <formula1>42736</formula1>
      <formula2>49310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870" yWindow="407" count="1">
        <x14:dataValidation type="list" allowBlank="1" showInputMessage="1" showErrorMessage="1" xr:uid="{18938FC7-BBB3-4224-95CD-980CF81997B2}">
          <x14:formula1>
            <xm:f>'Suivi budgétaire'!$B$36:$B$44</xm:f>
          </x14:formula1>
          <xm:sqref>L1 L39:L1048576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b13c5fe-6b4a-47dd-abc3-3400ea89203c">
      <UserInfo>
        <DisplayName>Bessette-Thibault Guillaume</DisplayName>
        <AccountId>157</AccountId>
        <AccountType/>
      </UserInfo>
    </SharedWithUsers>
    <lcf76f155ced4ddcb4097134ff3c332f xmlns="2dcd069d-6280-4564-9492-9e02f3728123">
      <Terms xmlns="http://schemas.microsoft.com/office/infopath/2007/PartnerControls"/>
    </lcf76f155ced4ddcb4097134ff3c332f>
    <Fermeture xmlns="db13c5fe-6b4a-47dd-abc3-3400ea89203c" xsi:nil="true"/>
    <DocumentSetDescrip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CCF2DDF6DCC747B3BD8BB1A7CE1186" ma:contentTypeVersion="16" ma:contentTypeDescription="Crée un document." ma:contentTypeScope="" ma:versionID="4a64154a7dd6928941f769a01029e915">
  <xsd:schema xmlns:xsd="http://www.w3.org/2001/XMLSchema" xmlns:xs="http://www.w3.org/2001/XMLSchema" xmlns:p="http://schemas.microsoft.com/office/2006/metadata/properties" xmlns:ns1="http://schemas.microsoft.com/sharepoint/v3" xmlns:ns2="2dcd069d-6280-4564-9492-9e02f3728123" xmlns:ns3="db13c5fe-6b4a-47dd-abc3-3400ea89203c" targetNamespace="http://schemas.microsoft.com/office/2006/metadata/properties" ma:root="true" ma:fieldsID="a196af773c4376593f379f1b9e220c79" ns1:_="" ns2:_="" ns3:_="">
    <xsd:import namespace="http://schemas.microsoft.com/sharepoint/v3"/>
    <xsd:import namespace="2dcd069d-6280-4564-9492-9e02f3728123"/>
    <xsd:import namespace="db13c5fe-6b4a-47dd-abc3-3400ea8920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3:SharedWithUsers" minOccurs="0"/>
                <xsd:element ref="ns3:SharedWithDetails" minOccurs="0"/>
                <xsd:element ref="ns2:MediaServiceLocation" minOccurs="0"/>
                <xsd:element ref="ns1:DocumentSetDescription" minOccurs="0"/>
                <xsd:element ref="ns3:Fermetur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2" nillable="true" ma:displayName="Description" ma:description="Description de l’ensemble de document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d069d-6280-4564-9492-9e02f3728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8c818cc7-e8b1-48bc-beb0-16371888ba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13c5fe-6b4a-47dd-abc3-3400ea89203c"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Fermeture" ma:index="23" nillable="true" ma:displayName="Fermeture" ma:description="Date de fermeture" ma:format="DateOnly" ma:internalName="Fermetur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E55F4-4270-4CB7-913B-418C472CA583}">
  <ds:schemaRefs>
    <ds:schemaRef ds:uri="c7b2c103-d441-42f3-896a-c3ba5a130af0"/>
    <ds:schemaRef ds:uri="http://schemas.microsoft.com/office/2006/documentManagement/types"/>
    <ds:schemaRef ds:uri="http://schemas.openxmlformats.org/package/2006/metadata/core-properties"/>
    <ds:schemaRef ds:uri="http://purl.org/dc/elements/1.1/"/>
    <ds:schemaRef ds:uri="db13c5fe-6b4a-47dd-abc3-3400ea89203c"/>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43AEDD5-5385-46A8-94ED-F0D083CF3AB4}">
  <ds:schemaRefs>
    <ds:schemaRef ds:uri="http://schemas.microsoft.com/sharepoint/v3/contenttype/forms"/>
  </ds:schemaRefs>
</ds:datastoreItem>
</file>

<file path=customXml/itemProps3.xml><?xml version="1.0" encoding="utf-8"?>
<ds:datastoreItem xmlns:ds="http://schemas.openxmlformats.org/officeDocument/2006/customXml" ds:itemID="{45F03946-F75C-49CD-B916-E965639952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Instructions et définitions</vt:lpstr>
      <vt:lpstr>Suivi budgétaire</vt:lpstr>
      <vt:lpstr>Dépenses</vt:lpstr>
      <vt:lpstr>'Suivi budgétaire'!Impression_des_titres</vt:lpstr>
    </vt:vector>
  </TitlesOfParts>
  <Manager/>
  <Company>Office québécois de la langue française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Pilon Louise</dc:creator>
  <cp:keywords/>
  <dc:description/>
  <cp:lastModifiedBy>Marquis-Pelletier Gabriel</cp:lastModifiedBy>
  <cp:revision/>
  <dcterms:created xsi:type="dcterms:W3CDTF">2021-08-11T13:26:51Z</dcterms:created>
  <dcterms:modified xsi:type="dcterms:W3CDTF">2026-04-14T13:37:52Z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0x0101002BCCF2DDF6DCC747B3BD8BB1A7CE1186</vt:lpwstr>
  </property>
  <property fmtid="{D5CDD505-2E9C-101B-9397-08002B2CF9AE}" pid="3" name="Order">
    <vt:r8>909600</vt:r8>
  </property>
  <property fmtid="{D5CDD505-2E9C-101B-9397-08002B2CF9AE}" pid="4" name="Cote">
    <vt:lpwstr>49;#1867 Révision linguistique et traduction|273a2fd4-6c94-44c9-96db-98a70f3d0a43</vt:lpwstr>
  </property>
  <property fmtid="{D5CDD505-2E9C-101B-9397-08002B2CF9AE}" pid="5" name="MediaServiceImageTags">
    <vt:lpwstr/>
  </property>
  <property fmtid="{D5CDD505-2E9C-101B-9397-08002B2CF9AE}" pid="6" name="TaxCatchAll">
    <vt:lpwstr>49;#1867 Révision linguistique et traduction|273a2fd4-6c94-44c9-96db-98a70f3d0a43</vt:lpwstr>
  </property>
  <property fmtid="{D5CDD505-2E9C-101B-9397-08002B2CF9AE}" pid="7" name="c0cac29dd6c24a45a721fb3610558447">
    <vt:lpwstr>2320 Gestion des programmes d'aide financière|8d672177-4788-4dc6-873f-938825cdc45b</vt:lpwstr>
  </property>
  <property fmtid="{D5CDD505-2E9C-101B-9397-08002B2CF9AE}" pid="8" name="j4ab135c76a240ddb8bdd90ee523743d">
    <vt:lpwstr>1867 Révision linguistique et traduction|273a2fd4-6c94-44c9-96db-98a70f3d0a43</vt:lpwstr>
  </property>
</Properties>
</file>